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.azamova\Desktop\Muzaffarga\12.10.2026\94-son 14-band  (2-ilova)\"/>
    </mc:Choice>
  </mc:AlternateContent>
  <xr:revisionPtr revIDLastSave="0" documentId="13_ncr:1_{E8E9EB07-0C49-412F-AC0B-1A4BD291FA47}" xr6:coauthVersionLast="47" xr6:coauthVersionMax="47" xr10:uidLastSave="{00000000-0000-0000-0000-000000000000}"/>
  <bookViews>
    <workbookView xWindow="-120" yWindow="-120" windowWidth="29040" windowHeight="15720" tabRatio="826" firstSheet="1" activeTab="1" xr2:uid="{00000000-000D-0000-FFFF-FFFF00000000}"/>
  </bookViews>
  <sheets>
    <sheet name="Январ-феврал" sheetId="51" state="hidden" r:id="rId1"/>
    <sheet name="Январ-sentyabr " sheetId="54" r:id="rId2"/>
    <sheet name="1а илова" sheetId="50" state="hidden" r:id="rId3"/>
    <sheet name="2 илова" sheetId="29" state="hidden" r:id="rId4"/>
    <sheet name="2а илова" sheetId="48" state="hidden" r:id="rId5"/>
  </sheets>
  <definedNames>
    <definedName name="_xlnm._FilterDatabase" localSheetId="4" hidden="1">'2а илова'!$A$7:$AL$21</definedName>
    <definedName name="_xlnm.Print_Area" localSheetId="2">'1а илова'!$C$1:$Q$21</definedName>
    <definedName name="_xlnm.Print_Area" localSheetId="3">'2 илова'!$C$1:$AK$24</definedName>
    <definedName name="_xlnm.Print_Area" localSheetId="4">'2а илова'!$C$1:$AK$24</definedName>
    <definedName name="_xlnm.Print_Area" localSheetId="1">'Январ-sentyabr '!$C$1:$S$23</definedName>
    <definedName name="_xlnm.Print_Area" localSheetId="0">'Январ-феврал'!$C$1:$Q$23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54" l="1"/>
  <c r="L8" i="54"/>
  <c r="L9" i="54"/>
  <c r="L10" i="54"/>
  <c r="L11" i="54"/>
  <c r="L12" i="54"/>
  <c r="L13" i="54"/>
  <c r="L14" i="54"/>
  <c r="L15" i="54"/>
  <c r="L16" i="54"/>
  <c r="L17" i="54"/>
  <c r="L18" i="54"/>
  <c r="L19" i="54"/>
  <c r="L20" i="54"/>
  <c r="N6" i="54"/>
  <c r="H20" i="54" l="1"/>
  <c r="H19" i="54"/>
  <c r="H18" i="54"/>
  <c r="H17" i="54"/>
  <c r="H16" i="54"/>
  <c r="H15" i="54"/>
  <c r="H14" i="54"/>
  <c r="H13" i="54"/>
  <c r="H12" i="54"/>
  <c r="H11" i="54"/>
  <c r="H10" i="54"/>
  <c r="H9" i="54"/>
  <c r="H8" i="54"/>
  <c r="H7" i="54"/>
  <c r="G7" i="54" l="1"/>
  <c r="G8" i="54"/>
  <c r="G9" i="54"/>
  <c r="G10" i="54"/>
  <c r="G11" i="54"/>
  <c r="G12" i="54"/>
  <c r="G13" i="54"/>
  <c r="G14" i="54"/>
  <c r="G15" i="54"/>
  <c r="G16" i="54"/>
  <c r="G17" i="54"/>
  <c r="G18" i="54"/>
  <c r="G19" i="54"/>
  <c r="G20" i="54"/>
  <c r="F6" i="54"/>
  <c r="E6" i="54"/>
  <c r="O20" i="54"/>
  <c r="O19" i="54"/>
  <c r="O18" i="54"/>
  <c r="O16" i="54"/>
  <c r="O15" i="54"/>
  <c r="O14" i="54"/>
  <c r="O13" i="54"/>
  <c r="O11" i="54"/>
  <c r="O10" i="54"/>
  <c r="O9" i="54"/>
  <c r="O8" i="54"/>
  <c r="C8" i="54"/>
  <c r="C9" i="54" s="1"/>
  <c r="C10" i="54" s="1"/>
  <c r="C11" i="54" s="1"/>
  <c r="C12" i="54" s="1"/>
  <c r="C13" i="54" s="1"/>
  <c r="C14" i="54" s="1"/>
  <c r="C15" i="54" s="1"/>
  <c r="C16" i="54" s="1"/>
  <c r="C17" i="54" s="1"/>
  <c r="C18" i="54" s="1"/>
  <c r="C19" i="54" s="1"/>
  <c r="C20" i="54" s="1"/>
  <c r="S6" i="54"/>
  <c r="R6" i="54"/>
  <c r="Q6" i="54"/>
  <c r="P6" i="54"/>
  <c r="M6" i="54"/>
  <c r="K6" i="54"/>
  <c r="J6" i="54"/>
  <c r="L20" i="51"/>
  <c r="M20" i="51" s="1"/>
  <c r="L19" i="51"/>
  <c r="L18" i="51"/>
  <c r="L17" i="51"/>
  <c r="F17" i="51" s="1"/>
  <c r="L16" i="51"/>
  <c r="M16" i="51" s="1"/>
  <c r="L15" i="51"/>
  <c r="L14" i="51"/>
  <c r="F14" i="51" s="1"/>
  <c r="L13" i="51"/>
  <c r="M13" i="51" s="1"/>
  <c r="L12" i="51"/>
  <c r="M12" i="51" s="1"/>
  <c r="L11" i="51"/>
  <c r="F11" i="51" s="1"/>
  <c r="L10" i="51"/>
  <c r="M10" i="51" s="1"/>
  <c r="L9" i="51"/>
  <c r="M9" i="51" s="1"/>
  <c r="L8" i="51"/>
  <c r="F8" i="51" s="1"/>
  <c r="L7" i="51"/>
  <c r="M7" i="51" s="1"/>
  <c r="J20" i="51"/>
  <c r="E20" i="51"/>
  <c r="M19" i="51"/>
  <c r="J19" i="51"/>
  <c r="F19" i="51"/>
  <c r="E19" i="51"/>
  <c r="M18" i="51"/>
  <c r="J18" i="51"/>
  <c r="F18" i="51"/>
  <c r="E18" i="51"/>
  <c r="J17" i="51"/>
  <c r="E17" i="51"/>
  <c r="J16" i="51"/>
  <c r="E16" i="51"/>
  <c r="M15" i="51"/>
  <c r="J15" i="51"/>
  <c r="F15" i="51"/>
  <c r="E15" i="51"/>
  <c r="J14" i="51"/>
  <c r="E14" i="51"/>
  <c r="J13" i="51"/>
  <c r="E13" i="51"/>
  <c r="J12" i="51"/>
  <c r="E12" i="51"/>
  <c r="J11" i="51"/>
  <c r="E11" i="51"/>
  <c r="J10" i="51"/>
  <c r="E10" i="51"/>
  <c r="J9" i="51"/>
  <c r="E9" i="51"/>
  <c r="C9" i="51"/>
  <c r="C10" i="51" s="1"/>
  <c r="C11" i="51" s="1"/>
  <c r="C12" i="51" s="1"/>
  <c r="C13" i="51" s="1"/>
  <c r="C14" i="51" s="1"/>
  <c r="C15" i="51" s="1"/>
  <c r="C16" i="51" s="1"/>
  <c r="C17" i="51" s="1"/>
  <c r="C18" i="51" s="1"/>
  <c r="C19" i="51" s="1"/>
  <c r="C20" i="51" s="1"/>
  <c r="J8" i="51"/>
  <c r="E8" i="51"/>
  <c r="C8" i="51"/>
  <c r="J7" i="51"/>
  <c r="E7" i="51"/>
  <c r="K6" i="51"/>
  <c r="I6" i="51"/>
  <c r="H6" i="51"/>
  <c r="M8" i="51" l="1"/>
  <c r="F16" i="51"/>
  <c r="F20" i="51"/>
  <c r="I11" i="54"/>
  <c r="I18" i="54"/>
  <c r="I16" i="54"/>
  <c r="I15" i="54"/>
  <c r="I10" i="54"/>
  <c r="I9" i="54"/>
  <c r="I20" i="54"/>
  <c r="I8" i="54"/>
  <c r="I19" i="54"/>
  <c r="I13" i="54"/>
  <c r="I14" i="54"/>
  <c r="L6" i="54"/>
  <c r="I17" i="54"/>
  <c r="G6" i="54"/>
  <c r="I12" i="54"/>
  <c r="O6" i="54"/>
  <c r="O7" i="54"/>
  <c r="O17" i="54"/>
  <c r="I7" i="54"/>
  <c r="O12" i="54"/>
  <c r="M11" i="51"/>
  <c r="F12" i="51"/>
  <c r="G12" i="51" s="1"/>
  <c r="M17" i="51"/>
  <c r="M14" i="51"/>
  <c r="F9" i="51"/>
  <c r="G9" i="51" s="1"/>
  <c r="F10" i="51"/>
  <c r="G10" i="51" s="1"/>
  <c r="F13" i="51"/>
  <c r="G13" i="51" s="1"/>
  <c r="L6" i="51"/>
  <c r="M6" i="51" s="1"/>
  <c r="F7" i="51"/>
  <c r="G7" i="51" s="1"/>
  <c r="Q6" i="51"/>
  <c r="P6" i="51"/>
  <c r="O6" i="51"/>
  <c r="N6" i="51"/>
  <c r="E6" i="51"/>
  <c r="G15" i="51"/>
  <c r="G18" i="51"/>
  <c r="G16" i="51"/>
  <c r="G19" i="51"/>
  <c r="J6" i="51"/>
  <c r="G8" i="51"/>
  <c r="G11" i="51"/>
  <c r="G14" i="51"/>
  <c r="G17" i="51"/>
  <c r="G20" i="51"/>
  <c r="H6" i="54" l="1"/>
  <c r="I6" i="54" s="1"/>
  <c r="F6" i="51"/>
  <c r="G6" i="51" s="1"/>
</calcChain>
</file>

<file path=xl/sharedStrings.xml><?xml version="1.0" encoding="utf-8"?>
<sst xmlns="http://schemas.openxmlformats.org/spreadsheetml/2006/main" count="366" uniqueCount="98">
  <si>
    <t>ВИЛОЯТ КОДИ</t>
  </si>
  <si>
    <t>Т/р</t>
  </si>
  <si>
    <t>Ҳудудлар номи</t>
  </si>
  <si>
    <t>режа</t>
  </si>
  <si>
    <t>х</t>
  </si>
  <si>
    <t>ЖАМИ</t>
  </si>
  <si>
    <t>Қорақалпоғистон Республикаси</t>
  </si>
  <si>
    <t>35</t>
  </si>
  <si>
    <t>Андижон вилояти</t>
  </si>
  <si>
    <t>03</t>
  </si>
  <si>
    <t>Бухоро вилояти</t>
  </si>
  <si>
    <t>06</t>
  </si>
  <si>
    <t>Жиззах вилояти</t>
  </si>
  <si>
    <t>08</t>
  </si>
  <si>
    <t>Қашқадарё вилояти</t>
  </si>
  <si>
    <t>10</t>
  </si>
  <si>
    <t>Навоий вилояти</t>
  </si>
  <si>
    <t>12</t>
  </si>
  <si>
    <t>Наманган вилояти</t>
  </si>
  <si>
    <t>14</t>
  </si>
  <si>
    <t>Самарқанд вилояти</t>
  </si>
  <si>
    <t>18</t>
  </si>
  <si>
    <t xml:space="preserve">Сирдарё вилояти </t>
  </si>
  <si>
    <t>24</t>
  </si>
  <si>
    <t>Сурхондарё вилояти</t>
  </si>
  <si>
    <t>22</t>
  </si>
  <si>
    <t>Тошкент вилояти</t>
  </si>
  <si>
    <t>27</t>
  </si>
  <si>
    <t>Фарғона вилояти</t>
  </si>
  <si>
    <t>30</t>
  </si>
  <si>
    <t>Хоразм вилояти</t>
  </si>
  <si>
    <t>33</t>
  </si>
  <si>
    <t>Тошкент шаҳри</t>
  </si>
  <si>
    <t>26</t>
  </si>
  <si>
    <t>факт</t>
  </si>
  <si>
    <t>шу жумладан, тижорат банклари кесимида</t>
  </si>
  <si>
    <t>Бошқа банклар</t>
  </si>
  <si>
    <t>Агробанк</t>
  </si>
  <si>
    <t>Алоқа банк</t>
  </si>
  <si>
    <t>Асака банк</t>
  </si>
  <si>
    <t>Бизнесни ривож-ш банки</t>
  </si>
  <si>
    <t>Микрокредитбанк</t>
  </si>
  <si>
    <t>Миллий банк</t>
  </si>
  <si>
    <t>Турон банк</t>
  </si>
  <si>
    <t>Халқ банки</t>
  </si>
  <si>
    <t>фоиз</t>
  </si>
  <si>
    <t>Х</t>
  </si>
  <si>
    <t>(нафар)</t>
  </si>
  <si>
    <t>Ўзсаноатқурилиш
банк</t>
  </si>
  <si>
    <t>Микрокредит
банк</t>
  </si>
  <si>
    <t>Бошқа
банклар</t>
  </si>
  <si>
    <t>* маълумотлар YANGIISH.MEHNAT.UZ платформасидан олинган ва солиқ ҳисоботлари билан текширилган</t>
  </si>
  <si>
    <t>кири-
тилди</t>
  </si>
  <si>
    <t>тасдиқ-
ланди</t>
  </si>
  <si>
    <r>
      <t xml:space="preserve">тасдиқлан-
маганлар
фоизи
</t>
    </r>
    <r>
      <rPr>
        <b/>
        <i/>
        <sz val="16"/>
        <color rgb="FFC00000"/>
        <rFont val="Cambria"/>
        <family val="1"/>
        <charset val="204"/>
      </rPr>
      <t>(киритил
ганларга
нисбати)</t>
    </r>
  </si>
  <si>
    <t>Қорақалпоғистон
Республикаси</t>
  </si>
  <si>
    <t>ЯНВАРЬ
ойида</t>
  </si>
  <si>
    <t/>
  </si>
  <si>
    <r>
      <rPr>
        <b/>
        <sz val="36"/>
        <color rgb="FF002060"/>
        <rFont val="Cambria"/>
        <family val="1"/>
        <charset val="204"/>
      </rPr>
      <t xml:space="preserve">Банклар мижозлари билан ишлаш натижасида </t>
    </r>
    <r>
      <rPr>
        <b/>
        <sz val="36"/>
        <color rgb="FF000066"/>
        <rFont val="Cambria"/>
        <family val="1"/>
        <charset val="204"/>
      </rPr>
      <t>юридик шахслар томонидан</t>
    </r>
    <r>
      <rPr>
        <b/>
        <sz val="36"/>
        <color rgb="FFC00000"/>
        <rFont val="Cambria"/>
        <family val="1"/>
        <charset val="204"/>
      </rPr>
      <t xml:space="preserve"> яратилган доимий иш ўринлари </t>
    </r>
    <r>
      <rPr>
        <b/>
        <sz val="36"/>
        <color rgb="FF002060"/>
        <rFont val="Cambria"/>
        <family val="1"/>
        <charset val="204"/>
      </rPr>
      <t xml:space="preserve">тўғрисида </t>
    </r>
    <r>
      <rPr>
        <b/>
        <sz val="36"/>
        <rFont val="Cambria"/>
        <family val="1"/>
        <charset val="204"/>
      </rPr>
      <t xml:space="preserve">
</t>
    </r>
    <r>
      <rPr>
        <b/>
        <sz val="36"/>
        <color rgb="FF002060"/>
        <rFont val="Cambria"/>
        <family val="1"/>
        <charset val="204"/>
      </rPr>
      <t>МАЪЛУМОТ</t>
    </r>
    <r>
      <rPr>
        <b/>
        <sz val="36"/>
        <color rgb="FFC00000"/>
        <rFont val="Cambria"/>
        <family val="1"/>
        <charset val="204"/>
      </rPr>
      <t>*</t>
    </r>
  </si>
  <si>
    <r>
      <rPr>
        <b/>
        <sz val="36"/>
        <color rgb="FF002060"/>
        <rFont val="Cambria"/>
        <family val="1"/>
        <charset val="204"/>
      </rPr>
      <t xml:space="preserve">Банклар мижозлари билан ишлаш натижасида </t>
    </r>
    <r>
      <rPr>
        <b/>
        <sz val="36"/>
        <color rgb="FF000066"/>
        <rFont val="Cambria"/>
        <family val="1"/>
        <charset val="204"/>
      </rPr>
      <t>юридик шахслар томонидан</t>
    </r>
    <r>
      <rPr>
        <b/>
        <sz val="36"/>
        <color rgb="FFC00000"/>
        <rFont val="Cambria"/>
        <family val="1"/>
        <charset val="204"/>
      </rPr>
      <t xml:space="preserve"> доимий иш ўринлари</t>
    </r>
    <r>
      <rPr>
        <b/>
        <sz val="36"/>
        <color rgb="FF002060"/>
        <rFont val="Cambria"/>
        <family val="1"/>
        <charset val="204"/>
      </rPr>
      <t xml:space="preserve">ни яратиш бўйича 
YANGIISH.MEHNAT.UZ </t>
    </r>
    <r>
      <rPr>
        <b/>
        <sz val="36"/>
        <color rgb="FFC00000"/>
        <rFont val="Cambria"/>
        <family val="1"/>
        <charset val="204"/>
      </rPr>
      <t>платформасига киритилган</t>
    </r>
    <r>
      <rPr>
        <b/>
        <sz val="36"/>
        <color rgb="FF002060"/>
        <rFont val="Cambria"/>
        <family val="1"/>
        <charset val="204"/>
      </rPr>
      <t xml:space="preserve"> ва </t>
    </r>
    <r>
      <rPr>
        <b/>
        <sz val="36"/>
        <color rgb="FFC00000"/>
        <rFont val="Cambria"/>
        <family val="1"/>
        <charset val="204"/>
      </rPr>
      <t>солиқ ҳисоботларида акс эттирилиши юзасидан</t>
    </r>
    <r>
      <rPr>
        <b/>
        <sz val="36"/>
        <rFont val="Cambria"/>
        <family val="1"/>
        <charset val="204"/>
      </rPr>
      <t xml:space="preserve">
</t>
    </r>
    <r>
      <rPr>
        <b/>
        <sz val="36"/>
        <color rgb="FFC00000"/>
        <rFont val="Cambria"/>
        <family val="1"/>
        <charset val="204"/>
      </rPr>
      <t>МАЪЛУМОТ*</t>
    </r>
  </si>
  <si>
    <t>2а-илова</t>
  </si>
  <si>
    <t>2-илова</t>
  </si>
  <si>
    <r>
      <rPr>
        <b/>
        <sz val="24"/>
        <rFont val="Cambria"/>
        <family val="1"/>
        <charset val="204"/>
      </rPr>
      <t xml:space="preserve">Аҳолини </t>
    </r>
    <r>
      <rPr>
        <b/>
        <sz val="24"/>
        <color rgb="FF0070C0"/>
        <rFont val="Cambria"/>
        <family val="1"/>
        <charset val="204"/>
      </rPr>
      <t>доимий ишга</t>
    </r>
    <r>
      <rPr>
        <b/>
        <sz val="24"/>
        <rFont val="Cambria"/>
        <family val="1"/>
        <charset val="204"/>
      </rPr>
      <t xml:space="preserve"> жойлаштириш ва </t>
    </r>
    <r>
      <rPr>
        <b/>
        <sz val="24"/>
        <color rgb="FF0070C0"/>
        <rFont val="Cambria"/>
        <family val="1"/>
        <charset val="204"/>
      </rPr>
      <t>даромадини ошириш</t>
    </r>
    <r>
      <rPr>
        <b/>
        <sz val="24"/>
        <rFont val="Cambria"/>
        <family val="1"/>
        <charset val="204"/>
      </rPr>
      <t xml:space="preserve"> бўйича</t>
    </r>
    <r>
      <rPr>
        <b/>
        <sz val="24"/>
        <color theme="1"/>
        <rFont val="Cambria"/>
        <family val="1"/>
        <charset val="204"/>
      </rPr>
      <t xml:space="preserve">
</t>
    </r>
    <r>
      <rPr>
        <b/>
        <sz val="24"/>
        <color rgb="FFC00000"/>
        <rFont val="Cambria"/>
        <family val="1"/>
        <charset val="204"/>
      </rPr>
      <t>МАЪЛУМОТ*</t>
    </r>
  </si>
  <si>
    <t>01.03.2025 йил ҳолатига</t>
  </si>
  <si>
    <t>ФОРМУЛА</t>
  </si>
  <si>
    <t>шундан,</t>
  </si>
  <si>
    <t>доимий ишга жойлаштириш</t>
  </si>
  <si>
    <t>даромадини ошириш</t>
  </si>
  <si>
    <t>жумладан,</t>
  </si>
  <si>
    <r>
      <rPr>
        <b/>
        <sz val="11"/>
        <color rgb="FF002060"/>
        <rFont val="Cambria"/>
        <family val="1"/>
        <charset val="204"/>
      </rPr>
      <t>“Маҳаллада тадбиркорликни ривожлантириш”</t>
    </r>
    <r>
      <rPr>
        <sz val="11"/>
        <color theme="1"/>
        <rFont val="Cambria"/>
        <family val="1"/>
        <charset val="204"/>
      </rPr>
      <t xml:space="preserve"> дастури</t>
    </r>
  </si>
  <si>
    <r>
      <rPr>
        <b/>
        <sz val="11"/>
        <color rgb="FF002060"/>
        <rFont val="Cambria"/>
        <family val="1"/>
        <charset val="204"/>
      </rPr>
      <t>"20 та маҳаллий бренд"</t>
    </r>
    <r>
      <rPr>
        <sz val="11"/>
        <color theme="1"/>
        <rFont val="Cambria"/>
        <family val="1"/>
        <charset val="204"/>
      </rPr>
      <t xml:space="preserve"> 
лойиҳаси</t>
    </r>
  </si>
  <si>
    <t>"Лойиҳа пакетлари"</t>
  </si>
  <si>
    <r>
      <rPr>
        <b/>
        <sz val="11"/>
        <color rgb="FF002060"/>
        <rFont val="Cambria"/>
        <family val="1"/>
        <charset val="204"/>
      </rPr>
      <t>"Барқарор келажак сари"</t>
    </r>
    <r>
      <rPr>
        <sz val="11"/>
        <color theme="1"/>
        <rFont val="Cambria"/>
        <family val="1"/>
        <charset val="204"/>
      </rPr>
      <t xml:space="preserve"> дастури 
</t>
    </r>
    <r>
      <rPr>
        <i/>
        <sz val="11"/>
        <color theme="1"/>
        <rFont val="Cambria"/>
        <family val="1"/>
        <charset val="204"/>
      </rPr>
      <t>(ёшлар)</t>
    </r>
  </si>
  <si>
    <t>* маълумотлар YANGIISH.MEHNAT.UZ платформасидан олинган</t>
  </si>
  <si>
    <t>** Доимий иш ўринлари бўйича январь ойида амалга оширилган ишлар Солиқ ҳисоботлари билан текширилган</t>
  </si>
  <si>
    <t>Банклар номи</t>
  </si>
  <si>
    <t>Давлат банклари</t>
  </si>
  <si>
    <t>004</t>
  </si>
  <si>
    <t>031</t>
  </si>
  <si>
    <t>013</t>
  </si>
  <si>
    <t>009</t>
  </si>
  <si>
    <t>005</t>
  </si>
  <si>
    <t>002</t>
  </si>
  <si>
    <t>003</t>
  </si>
  <si>
    <t>Ўзсаноатқурилишбанк</t>
  </si>
  <si>
    <t>011</t>
  </si>
  <si>
    <t>006</t>
  </si>
  <si>
    <t>111</t>
  </si>
  <si>
    <r>
      <t xml:space="preserve">Аҳолини </t>
    </r>
    <r>
      <rPr>
        <b/>
        <sz val="14"/>
        <color rgb="FFC00000"/>
        <rFont val="Cambria"/>
        <family val="1"/>
        <charset val="204"/>
      </rPr>
      <t>доимий ишга</t>
    </r>
    <r>
      <rPr>
        <b/>
        <sz val="14"/>
        <rFont val="Cambria"/>
        <family val="1"/>
        <charset val="204"/>
      </rPr>
      <t xml:space="preserve"> жойлаштириш ва </t>
    </r>
    <r>
      <rPr>
        <b/>
        <sz val="14"/>
        <color rgb="FFC00000"/>
        <rFont val="Cambria"/>
        <family val="1"/>
        <charset val="204"/>
      </rPr>
      <t>даромадини ошириш **</t>
    </r>
    <r>
      <rPr>
        <b/>
        <sz val="14"/>
        <color rgb="FF002060"/>
        <rFont val="Cambria"/>
        <family val="1"/>
        <charset val="204"/>
      </rPr>
      <t xml:space="preserve">
</t>
    </r>
    <r>
      <rPr>
        <i/>
        <sz val="14"/>
        <color rgb="FF002060"/>
        <rFont val="Cambria"/>
        <family val="1"/>
        <charset val="204"/>
      </rPr>
      <t>(январь-февраль)</t>
    </r>
  </si>
  <si>
    <t>** Доимий иш ўринлари бўйича январь-февраль ойларида амалга оширилган ишлар Солиқ ҳисоботлари билан текширилган</t>
  </si>
  <si>
    <t>Сирдарё вилояти</t>
  </si>
  <si>
    <r>
      <t xml:space="preserve">Аҳолини доимий ишга жойлаштириш ва даромадини ошириш **
</t>
    </r>
    <r>
      <rPr>
        <i/>
        <sz val="16"/>
        <color rgb="FFC00000"/>
        <rFont val="Cambria"/>
        <family val="1"/>
        <charset val="204"/>
      </rPr>
      <t>(январь-февраль)</t>
    </r>
  </si>
  <si>
    <t>2026 йил режа</t>
  </si>
  <si>
    <r>
      <rPr>
        <b/>
        <sz val="24"/>
        <color rgb="FF0070C0"/>
        <rFont val="Cambria"/>
        <family val="1"/>
        <charset val="204"/>
      </rPr>
      <t>"Ўзсаноатқурилишбанк" АТБ</t>
    </r>
    <r>
      <rPr>
        <b/>
        <sz val="24"/>
        <color rgb="FF002060"/>
        <rFont val="Cambria"/>
        <family val="1"/>
        <charset val="204"/>
      </rPr>
      <t xml:space="preserve"> томонидан </t>
    </r>
    <r>
      <rPr>
        <b/>
        <sz val="24"/>
        <color rgb="FFC00000"/>
        <rFont val="Cambria"/>
        <family val="1"/>
        <charset val="204"/>
      </rPr>
      <t>2026 йил январь-февраль</t>
    </r>
    <r>
      <rPr>
        <b/>
        <sz val="24"/>
        <color rgb="FF002060"/>
        <rFont val="Cambria"/>
        <family val="1"/>
        <charset val="204"/>
      </rPr>
      <t xml:space="preserve"> ойларида аҳолини </t>
    </r>
    <r>
      <rPr>
        <b/>
        <sz val="24"/>
        <color rgb="FFC00000"/>
        <rFont val="Cambria"/>
        <family val="1"/>
        <charset val="204"/>
      </rPr>
      <t>доимий ишга жойлаштириш</t>
    </r>
    <r>
      <rPr>
        <b/>
        <sz val="24"/>
        <color rgb="FF002060"/>
        <rFont val="Cambria"/>
        <family val="1"/>
        <charset val="204"/>
      </rPr>
      <t xml:space="preserve"> ва </t>
    </r>
    <r>
      <rPr>
        <b/>
        <sz val="24"/>
        <color rgb="FFC00000"/>
        <rFont val="Cambria"/>
        <family val="1"/>
        <charset val="204"/>
      </rPr>
      <t>даромадини ошириш</t>
    </r>
    <r>
      <rPr>
        <b/>
        <sz val="24"/>
        <color rgb="FF002060"/>
        <rFont val="Cambria"/>
        <family val="1"/>
        <charset val="204"/>
      </rPr>
      <t xml:space="preserve"> бўйича 
МАЪЛУМОТ*</t>
    </r>
  </si>
  <si>
    <r>
      <rPr>
        <b/>
        <sz val="16"/>
        <color rgb="FFFF0000"/>
        <rFont val="Cambria"/>
        <family val="1"/>
        <charset val="204"/>
      </rPr>
      <t>**</t>
    </r>
    <r>
      <rPr>
        <b/>
        <sz val="16"/>
        <rFont val="Cambria"/>
        <family val="1"/>
        <charset val="204"/>
      </rPr>
      <t>доимий ишга жойлаштириш</t>
    </r>
  </si>
  <si>
    <t>** Доимий ишга жойлаштириш бўйича январь-июль ойларида амалга оширилган ишлар Солиқ ҳисоботлари билан текширилган</t>
  </si>
  <si>
    <r>
      <rPr>
        <b/>
        <sz val="24"/>
        <color rgb="FF0070C0"/>
        <rFont val="Cambria"/>
        <family val="1"/>
        <charset val="204"/>
      </rPr>
      <t>"Ўзсаноатқурилишбанк" АТБ</t>
    </r>
    <r>
      <rPr>
        <b/>
        <sz val="24"/>
        <color rgb="FF002060"/>
        <rFont val="Cambria"/>
        <family val="1"/>
        <charset val="204"/>
      </rPr>
      <t xml:space="preserve"> томонидан </t>
    </r>
    <r>
      <rPr>
        <b/>
        <sz val="24"/>
        <color rgb="FFC00000"/>
        <rFont val="Cambria"/>
        <family val="1"/>
        <charset val="204"/>
      </rPr>
      <t xml:space="preserve">2026 йил январь-сентябр </t>
    </r>
    <r>
      <rPr>
        <b/>
        <sz val="24"/>
        <color rgb="FF002060"/>
        <rFont val="Cambria"/>
        <family val="1"/>
        <charset val="204"/>
      </rPr>
      <t xml:space="preserve">ойларида аҳолини </t>
    </r>
    <r>
      <rPr>
        <b/>
        <sz val="24"/>
        <color rgb="FFC00000"/>
        <rFont val="Cambria"/>
        <family val="1"/>
        <charset val="204"/>
      </rPr>
      <t>доимий ишга жойлаштириш</t>
    </r>
    <r>
      <rPr>
        <b/>
        <sz val="24"/>
        <color rgb="FF002060"/>
        <rFont val="Cambria"/>
        <family val="1"/>
        <charset val="204"/>
      </rPr>
      <t xml:space="preserve"> ва </t>
    </r>
    <r>
      <rPr>
        <b/>
        <sz val="24"/>
        <color rgb="FFC00000"/>
        <rFont val="Cambria"/>
        <family val="1"/>
        <charset val="204"/>
      </rPr>
      <t>даромадини ошириш</t>
    </r>
    <r>
      <rPr>
        <b/>
        <sz val="24"/>
        <color rgb="FF002060"/>
        <rFont val="Cambria"/>
        <family val="1"/>
        <charset val="204"/>
      </rPr>
      <t xml:space="preserve"> бўйича 
МАЪЛУМОТ*</t>
    </r>
  </si>
  <si>
    <r>
      <t xml:space="preserve">Аҳолини доимий ишга жойлаштириш ва даромадини ошириш </t>
    </r>
    <r>
      <rPr>
        <b/>
        <sz val="16"/>
        <color rgb="FFFF0000"/>
        <rFont val="Cambria"/>
        <family val="1"/>
        <charset val="204"/>
      </rPr>
      <t>*</t>
    </r>
    <r>
      <rPr>
        <b/>
        <sz val="16"/>
        <color rgb="FF002060"/>
        <rFont val="Cambria"/>
        <family val="1"/>
        <charset val="204"/>
      </rPr>
      <t xml:space="preserve">
</t>
    </r>
    <r>
      <rPr>
        <i/>
        <sz val="16"/>
        <color rgb="FFC00000"/>
        <rFont val="Cambria"/>
        <family val="1"/>
        <charset val="204"/>
      </rPr>
      <t>(январь-сентябр)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</si>
</sst>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;&quot;-&quot;;_-@_-"/>
  </numFmts>
  <fonts count="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6"/>
      <name val="Cambria"/>
      <family val="1"/>
      <charset val="204"/>
    </font>
    <font>
      <b/>
      <sz val="16"/>
      <color rgb="FF002060"/>
      <name val="Cambria"/>
      <family val="1"/>
      <charset val="204"/>
    </font>
    <font>
      <b/>
      <sz val="16"/>
      <color rgb="FF000066"/>
      <name val="Cambria"/>
      <family val="1"/>
      <charset val="204"/>
    </font>
    <font>
      <b/>
      <sz val="16"/>
      <color rgb="FFC00000"/>
      <name val="Cambria"/>
      <family val="1"/>
      <charset val="204"/>
    </font>
    <font>
      <sz val="12"/>
      <name val="Arial"/>
      <family val="2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6"/>
      <name val="Cambria"/>
      <family val="1"/>
      <charset val="204"/>
    </font>
    <font>
      <sz val="13"/>
      <name val="Arial"/>
      <family val="2"/>
      <charset val="204"/>
    </font>
    <font>
      <b/>
      <sz val="18"/>
      <color rgb="FFC00000"/>
      <name val="Cambria"/>
      <family val="1"/>
      <charset val="204"/>
    </font>
    <font>
      <b/>
      <sz val="14"/>
      <name val="Arial"/>
      <family val="2"/>
      <charset val="204"/>
    </font>
    <font>
      <b/>
      <sz val="14"/>
      <color rgb="FFC00000"/>
      <name val="Cambria"/>
      <family val="1"/>
      <charset val="204"/>
    </font>
    <font>
      <sz val="18"/>
      <name val="Cambria"/>
      <family val="1"/>
      <charset val="204"/>
    </font>
    <font>
      <b/>
      <sz val="20"/>
      <name val="Cambria"/>
      <family val="1"/>
      <charset val="204"/>
    </font>
    <font>
      <b/>
      <sz val="24"/>
      <name val="Cambria"/>
      <family val="1"/>
      <charset val="204"/>
    </font>
    <font>
      <b/>
      <sz val="24"/>
      <color rgb="FFC00000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name val="Cambria"/>
      <family val="1"/>
      <charset val="204"/>
    </font>
    <font>
      <b/>
      <i/>
      <sz val="16"/>
      <color rgb="FFC00000"/>
      <name val="Cambria"/>
      <family val="1"/>
      <charset val="204"/>
    </font>
    <font>
      <b/>
      <i/>
      <sz val="18"/>
      <color rgb="FFC00000"/>
      <name val="Cambria"/>
      <family val="1"/>
      <charset val="204"/>
    </font>
    <font>
      <b/>
      <sz val="18"/>
      <name val="Cambria"/>
      <family val="1"/>
      <charset val="204"/>
    </font>
    <font>
      <b/>
      <sz val="18"/>
      <color rgb="FF000066"/>
      <name val="Cambria"/>
      <family val="1"/>
      <charset val="204"/>
    </font>
    <font>
      <b/>
      <sz val="16"/>
      <color rgb="FF0070C0"/>
      <name val="Cambria"/>
      <family val="1"/>
      <charset val="204"/>
    </font>
    <font>
      <sz val="16"/>
      <color theme="1"/>
      <name val="Cambria"/>
      <family val="1"/>
      <charset val="204"/>
    </font>
    <font>
      <b/>
      <sz val="13"/>
      <color rgb="FFC00000"/>
      <name val="Arial"/>
      <family val="2"/>
      <charset val="204"/>
    </font>
    <font>
      <sz val="18"/>
      <name val="Arial"/>
      <family val="2"/>
      <charset val="204"/>
    </font>
    <font>
      <sz val="11"/>
      <name val="Cambria"/>
      <family val="1"/>
      <charset val="204"/>
    </font>
    <font>
      <b/>
      <sz val="18"/>
      <color rgb="FF0070C0"/>
      <name val="Cambria"/>
      <family val="1"/>
      <charset val="204"/>
    </font>
    <font>
      <b/>
      <sz val="20"/>
      <color rgb="FFC00000"/>
      <name val="Cambria"/>
      <family val="1"/>
      <charset val="204"/>
    </font>
    <font>
      <b/>
      <sz val="20"/>
      <color rgb="FF0070C0"/>
      <name val="Cambria"/>
      <family val="1"/>
      <charset val="204"/>
    </font>
    <font>
      <b/>
      <sz val="36"/>
      <name val="Cambria"/>
      <family val="1"/>
      <charset val="204"/>
    </font>
    <font>
      <b/>
      <sz val="36"/>
      <color rgb="FF002060"/>
      <name val="Cambria"/>
      <family val="1"/>
      <charset val="204"/>
    </font>
    <font>
      <b/>
      <sz val="36"/>
      <color rgb="FF000066"/>
      <name val="Cambria"/>
      <family val="1"/>
      <charset val="204"/>
    </font>
    <font>
      <b/>
      <sz val="36"/>
      <color rgb="FFC00000"/>
      <name val="Cambria"/>
      <family val="1"/>
      <charset val="204"/>
    </font>
    <font>
      <b/>
      <i/>
      <sz val="22"/>
      <name val="Arial"/>
      <family val="2"/>
      <charset val="204"/>
    </font>
    <font>
      <sz val="28"/>
      <name val="Cambria"/>
      <family val="1"/>
      <charset val="204"/>
    </font>
    <font>
      <b/>
      <sz val="28"/>
      <name val="Cambria"/>
      <family val="1"/>
      <charset val="204"/>
    </font>
    <font>
      <sz val="28"/>
      <name val="Arial"/>
      <family val="2"/>
      <charset val="204"/>
    </font>
    <font>
      <b/>
      <sz val="24"/>
      <color rgb="FF0070C0"/>
      <name val="Cambria"/>
      <family val="1"/>
      <charset val="204"/>
    </font>
    <font>
      <b/>
      <sz val="24"/>
      <color rgb="FFC00000"/>
      <name val="Arial"/>
      <family val="2"/>
      <charset val="204"/>
    </font>
    <font>
      <sz val="18"/>
      <color rgb="FFC00000"/>
      <name val="Cambria"/>
      <family val="1"/>
      <charset val="204"/>
    </font>
    <font>
      <b/>
      <sz val="24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b/>
      <i/>
      <sz val="12"/>
      <color rgb="FFC00000"/>
      <name val="Cambria"/>
      <family val="1"/>
      <charset val="204"/>
    </font>
    <font>
      <b/>
      <i/>
      <sz val="12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4"/>
      <color rgb="FF002060"/>
      <name val="Cambria"/>
      <family val="1"/>
      <charset val="204"/>
    </font>
    <font>
      <i/>
      <sz val="14"/>
      <color rgb="FF002060"/>
      <name val="Cambria"/>
      <family val="1"/>
      <charset val="204"/>
    </font>
    <font>
      <i/>
      <sz val="16"/>
      <color rgb="FF0070C0"/>
      <name val="Cambria"/>
      <family val="1"/>
      <charset val="204"/>
    </font>
    <font>
      <i/>
      <sz val="14"/>
      <color rgb="FF0070C0"/>
      <name val="Cambria"/>
      <family val="1"/>
      <charset val="204"/>
    </font>
    <font>
      <b/>
      <sz val="11"/>
      <color rgb="FF002060"/>
      <name val="Cambria"/>
      <family val="1"/>
      <charset val="204"/>
    </font>
    <font>
      <i/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66"/>
      <name val="Cambria"/>
      <family val="1"/>
      <charset val="204"/>
    </font>
    <font>
      <b/>
      <i/>
      <sz val="18"/>
      <name val="Arial"/>
      <family val="2"/>
      <charset val="204"/>
    </font>
    <font>
      <i/>
      <sz val="14"/>
      <color theme="1"/>
      <name val="Cambria"/>
      <family val="1"/>
      <charset val="204"/>
    </font>
    <font>
      <b/>
      <sz val="24"/>
      <color rgb="FF002060"/>
      <name val="Cambria"/>
      <family val="1"/>
      <charset val="204"/>
    </font>
    <font>
      <i/>
      <sz val="16"/>
      <color rgb="FFC00000"/>
      <name val="Cambria"/>
      <family val="1"/>
      <charset val="204"/>
    </font>
    <font>
      <b/>
      <i/>
      <sz val="14"/>
      <name val="Cambria"/>
      <family val="1"/>
      <charset val="204"/>
    </font>
    <font>
      <b/>
      <i/>
      <sz val="16"/>
      <name val="Cambria"/>
      <family val="1"/>
      <charset val="204"/>
    </font>
    <font>
      <sz val="16"/>
      <color rgb="FFC00000"/>
      <name val="Cambria"/>
      <family val="1"/>
      <charset val="204"/>
    </font>
    <font>
      <b/>
      <sz val="16"/>
      <color rgb="FFFF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0" fontId="2" fillId="0" borderId="0" xfId="0" applyFont="1"/>
    <xf numFmtId="0" fontId="7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0" xfId="0" applyFont="1" applyAlignment="1">
      <alignment vertical="center" wrapText="1"/>
    </xf>
    <xf numFmtId="0" fontId="16" fillId="0" borderId="0" xfId="0" applyFont="1" applyAlignment="1">
      <alignment horizontal="centerContinuous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textRotation="90" wrapText="1"/>
    </xf>
    <xf numFmtId="3" fontId="6" fillId="0" borderId="0" xfId="1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4" fontId="6" fillId="0" borderId="0" xfId="1" applyNumberFormat="1" applyFont="1" applyFill="1" applyBorder="1" applyAlignment="1">
      <alignment horizontal="centerContinuous" vertical="center" wrapText="1"/>
    </xf>
    <xf numFmtId="0" fontId="8" fillId="0" borderId="2" xfId="0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Continuous" vertical="center" wrapText="1"/>
    </xf>
    <xf numFmtId="0" fontId="23" fillId="0" borderId="0" xfId="0" applyFont="1" applyAlignment="1">
      <alignment horizontal="centerContinuous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0" fontId="15" fillId="0" borderId="0" xfId="0" applyFont="1"/>
    <xf numFmtId="0" fontId="24" fillId="0" borderId="0" xfId="0" applyFont="1" applyAlignment="1">
      <alignment vertical="center" wrapText="1"/>
    </xf>
    <xf numFmtId="0" fontId="30" fillId="0" borderId="0" xfId="0" applyFont="1"/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25" fillId="0" borderId="0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3" fontId="32" fillId="0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 wrapText="1"/>
    </xf>
    <xf numFmtId="3" fontId="32" fillId="4" borderId="1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 wrapText="1"/>
    </xf>
    <xf numFmtId="3" fontId="25" fillId="0" borderId="0" xfId="1" applyNumberFormat="1" applyFont="1" applyFill="1" applyBorder="1" applyAlignment="1">
      <alignment horizontal="center" vertical="center" wrapText="1"/>
    </xf>
    <xf numFmtId="164" fontId="25" fillId="0" borderId="0" xfId="1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3" fontId="32" fillId="4" borderId="1" xfId="0" applyNumberFormat="1" applyFont="1" applyFill="1" applyBorder="1" applyAlignment="1">
      <alignment horizontal="center" vertical="center"/>
    </xf>
    <xf numFmtId="3" fontId="32" fillId="0" borderId="1" xfId="0" applyNumberFormat="1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Continuous" vertical="center" wrapText="1"/>
    </xf>
    <xf numFmtId="0" fontId="15" fillId="2" borderId="1" xfId="0" applyFont="1" applyFill="1" applyBorder="1" applyAlignment="1">
      <alignment horizontal="center" vertical="center" wrapText="1"/>
    </xf>
    <xf numFmtId="3" fontId="34" fillId="4" borderId="1" xfId="1" applyNumberFormat="1" applyFont="1" applyFill="1" applyBorder="1" applyAlignment="1">
      <alignment horizontal="center" vertical="center"/>
    </xf>
    <xf numFmtId="3" fontId="34" fillId="0" borderId="1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Continuous" vertical="center" wrapText="1"/>
    </xf>
    <xf numFmtId="3" fontId="7" fillId="0" borderId="0" xfId="0" applyNumberFormat="1" applyFont="1"/>
    <xf numFmtId="3" fontId="1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6" fillId="2" borderId="7" xfId="0" applyFont="1" applyFill="1" applyBorder="1" applyAlignment="1">
      <alignment horizontal="centerContinuous" vertical="center" wrapText="1"/>
    </xf>
    <xf numFmtId="0" fontId="32" fillId="2" borderId="7" xfId="0" applyFont="1" applyFill="1" applyBorder="1" applyAlignment="1">
      <alignment horizontal="centerContinuous" vertical="center" wrapText="1"/>
    </xf>
    <xf numFmtId="0" fontId="32" fillId="2" borderId="8" xfId="0" applyFont="1" applyFill="1" applyBorder="1" applyAlignment="1">
      <alignment horizontal="centerContinuous" vertical="center" wrapText="1"/>
    </xf>
    <xf numFmtId="0" fontId="25" fillId="2" borderId="10" xfId="0" applyFont="1" applyFill="1" applyBorder="1" applyAlignment="1">
      <alignment horizontal="centerContinuous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12" fillId="4" borderId="1" xfId="1" applyNumberFormat="1" applyFont="1" applyFill="1" applyBorder="1" applyAlignment="1">
      <alignment horizontal="center" vertical="center"/>
    </xf>
    <xf numFmtId="3" fontId="32" fillId="4" borderId="1" xfId="1" applyNumberFormat="1" applyFont="1" applyFill="1" applyBorder="1" applyAlignment="1">
      <alignment horizontal="center" vertical="center" wrapText="1"/>
    </xf>
    <xf numFmtId="9" fontId="25" fillId="4" borderId="1" xfId="1" applyFont="1" applyFill="1" applyBorder="1" applyAlignment="1">
      <alignment horizontal="center" vertical="center"/>
    </xf>
    <xf numFmtId="9" fontId="25" fillId="3" borderId="1" xfId="1" applyFont="1" applyFill="1" applyBorder="1" applyAlignment="1">
      <alignment horizontal="center" vertical="center"/>
    </xf>
    <xf numFmtId="9" fontId="25" fillId="4" borderId="10" xfId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9" fontId="25" fillId="0" borderId="1" xfId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9" fontId="12" fillId="5" borderId="1" xfId="1" applyFont="1" applyFill="1" applyBorder="1" applyAlignment="1">
      <alignment horizontal="center" vertical="center"/>
    </xf>
    <xf numFmtId="9" fontId="25" fillId="3" borderId="10" xfId="1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/>
    </xf>
    <xf numFmtId="9" fontId="25" fillId="0" borderId="10" xfId="1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vertical="center" wrapText="1"/>
    </xf>
    <xf numFmtId="3" fontId="12" fillId="4" borderId="12" xfId="0" applyNumberFormat="1" applyFont="1" applyFill="1" applyBorder="1" applyAlignment="1">
      <alignment horizontal="center" vertical="center"/>
    </xf>
    <xf numFmtId="3" fontId="32" fillId="4" borderId="12" xfId="0" applyNumberFormat="1" applyFont="1" applyFill="1" applyBorder="1" applyAlignment="1">
      <alignment horizontal="center" vertical="center"/>
    </xf>
    <xf numFmtId="9" fontId="25" fillId="4" borderId="12" xfId="1" applyFont="1" applyFill="1" applyBorder="1" applyAlignment="1">
      <alignment horizontal="center" vertical="center"/>
    </xf>
    <xf numFmtId="3" fontId="12" fillId="4" borderId="12" xfId="1" applyNumberFormat="1" applyFont="1" applyFill="1" applyBorder="1" applyAlignment="1">
      <alignment horizontal="center" vertical="center"/>
    </xf>
    <xf numFmtId="3" fontId="32" fillId="4" borderId="12" xfId="1" applyNumberFormat="1" applyFont="1" applyFill="1" applyBorder="1" applyAlignment="1">
      <alignment horizontal="center" vertical="center"/>
    </xf>
    <xf numFmtId="9" fontId="25" fillId="4" borderId="13" xfId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Continuous" vertic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/>
    <xf numFmtId="0" fontId="18" fillId="0" borderId="4" xfId="0" applyFont="1" applyBorder="1" applyAlignment="1">
      <alignment horizontal="center" vertical="center" textRotation="90" wrapText="1"/>
    </xf>
    <xf numFmtId="9" fontId="17" fillId="0" borderId="0" xfId="1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textRotation="90" wrapText="1"/>
    </xf>
    <xf numFmtId="0" fontId="18" fillId="0" borderId="14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Continuous" vertical="center" wrapText="1"/>
    </xf>
    <xf numFmtId="0" fontId="27" fillId="2" borderId="8" xfId="0" applyFont="1" applyFill="1" applyBorder="1" applyAlignment="1">
      <alignment horizontal="centerContinuous" vertical="center" wrapText="1"/>
    </xf>
    <xf numFmtId="0" fontId="3" fillId="2" borderId="10" xfId="0" applyFont="1" applyFill="1" applyBorder="1" applyAlignment="1">
      <alignment horizontal="centerContinuous" vertical="center" wrapText="1"/>
    </xf>
    <xf numFmtId="0" fontId="10" fillId="2" borderId="10" xfId="0" applyFont="1" applyFill="1" applyBorder="1" applyAlignment="1">
      <alignment horizontal="center" vertical="center" wrapText="1"/>
    </xf>
    <xf numFmtId="9" fontId="16" fillId="4" borderId="10" xfId="1" applyFont="1" applyFill="1" applyBorder="1" applyAlignment="1">
      <alignment horizontal="center" vertical="center"/>
    </xf>
    <xf numFmtId="9" fontId="16" fillId="0" borderId="10" xfId="1" applyFont="1" applyFill="1" applyBorder="1" applyAlignment="1">
      <alignment horizontal="center" vertical="center"/>
    </xf>
    <xf numFmtId="9" fontId="33" fillId="3" borderId="10" xfId="1" applyFont="1" applyFill="1" applyBorder="1" applyAlignment="1">
      <alignment horizontal="center" vertical="center"/>
    </xf>
    <xf numFmtId="3" fontId="34" fillId="4" borderId="12" xfId="1" applyNumberFormat="1" applyFont="1" applyFill="1" applyBorder="1" applyAlignment="1">
      <alignment horizontal="center" vertical="center"/>
    </xf>
    <xf numFmtId="9" fontId="16" fillId="4" borderId="13" xfId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3" fontId="18" fillId="4" borderId="1" xfId="1" applyNumberFormat="1" applyFont="1" applyFill="1" applyBorder="1" applyAlignment="1">
      <alignment horizontal="center" vertical="center"/>
    </xf>
    <xf numFmtId="3" fontId="43" fillId="4" borderId="1" xfId="1" applyNumberFormat="1" applyFont="1" applyFill="1" applyBorder="1" applyAlignment="1">
      <alignment horizontal="center" vertical="center"/>
    </xf>
    <xf numFmtId="9" fontId="17" fillId="4" borderId="1" xfId="1" applyFont="1" applyFill="1" applyBorder="1" applyAlignment="1">
      <alignment horizontal="center" vertical="center"/>
    </xf>
    <xf numFmtId="9" fontId="18" fillId="3" borderId="1" xfId="1" applyFont="1" applyFill="1" applyBorder="1" applyAlignment="1">
      <alignment horizontal="center" vertical="center"/>
    </xf>
    <xf numFmtId="9" fontId="17" fillId="4" borderId="10" xfId="1" applyFont="1" applyFill="1" applyBorder="1" applyAlignment="1">
      <alignment horizontal="center" vertical="center"/>
    </xf>
    <xf numFmtId="3" fontId="33" fillId="0" borderId="1" xfId="1" applyNumberFormat="1" applyFont="1" applyFill="1" applyBorder="1" applyAlignment="1">
      <alignment horizontal="center" vertical="center"/>
    </xf>
    <xf numFmtId="9" fontId="16" fillId="0" borderId="1" xfId="1" applyFont="1" applyFill="1" applyBorder="1" applyAlignment="1">
      <alignment horizontal="center" vertical="center"/>
    </xf>
    <xf numFmtId="9" fontId="33" fillId="3" borderId="1" xfId="1" applyFont="1" applyFill="1" applyBorder="1" applyAlignment="1">
      <alignment horizontal="center" vertical="center"/>
    </xf>
    <xf numFmtId="3" fontId="33" fillId="4" borderId="1" xfId="1" applyNumberFormat="1" applyFont="1" applyFill="1" applyBorder="1" applyAlignment="1">
      <alignment horizontal="center" vertical="center"/>
    </xf>
    <xf numFmtId="9" fontId="16" fillId="4" borderId="1" xfId="1" applyFont="1" applyFill="1" applyBorder="1" applyAlignment="1">
      <alignment horizontal="center" vertical="center"/>
    </xf>
    <xf numFmtId="3" fontId="33" fillId="4" borderId="12" xfId="1" applyNumberFormat="1" applyFont="1" applyFill="1" applyBorder="1" applyAlignment="1">
      <alignment horizontal="center" vertical="center"/>
    </xf>
    <xf numFmtId="9" fontId="33" fillId="3" borderId="12" xfId="1" applyFont="1" applyFill="1" applyBorder="1" applyAlignment="1">
      <alignment horizontal="center" vertical="center"/>
    </xf>
    <xf numFmtId="9" fontId="16" fillId="4" borderId="12" xfId="1" applyFont="1" applyFill="1" applyBorder="1" applyAlignment="1">
      <alignment horizontal="center" vertical="center"/>
    </xf>
    <xf numFmtId="49" fontId="12" fillId="6" borderId="15" xfId="0" applyNumberFormat="1" applyFont="1" applyFill="1" applyBorder="1" applyAlignment="1">
      <alignment horizontal="center" vertical="center"/>
    </xf>
    <xf numFmtId="49" fontId="45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Continuous" vertical="center" wrapText="1"/>
    </xf>
    <xf numFmtId="49" fontId="47" fillId="0" borderId="0" xfId="0" applyNumberFormat="1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50" fillId="0" borderId="2" xfId="0" applyNumberFormat="1" applyFont="1" applyBorder="1" applyAlignment="1">
      <alignment horizontal="center" vertical="center" textRotation="90" wrapText="1"/>
    </xf>
    <xf numFmtId="0" fontId="53" fillId="2" borderId="1" xfId="0" applyFont="1" applyFill="1" applyBorder="1" applyAlignment="1">
      <alignment horizontal="centerContinuous" vertical="center" wrapText="1"/>
    </xf>
    <xf numFmtId="0" fontId="53" fillId="2" borderId="1" xfId="0" applyFont="1" applyFill="1" applyBorder="1" applyAlignment="1">
      <alignment horizontal="centerContinuous" vertical="center"/>
    </xf>
    <xf numFmtId="49" fontId="50" fillId="0" borderId="15" xfId="0" applyNumberFormat="1" applyFont="1" applyBorder="1" applyAlignment="1">
      <alignment horizontal="center" vertical="center"/>
    </xf>
    <xf numFmtId="49" fontId="50" fillId="0" borderId="2" xfId="0" applyNumberFormat="1" applyFont="1" applyBorder="1" applyAlignment="1">
      <alignment horizontal="center" vertical="center" wrapText="1"/>
    </xf>
    <xf numFmtId="49" fontId="47" fillId="0" borderId="3" xfId="0" applyNumberFormat="1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/>
    </xf>
    <xf numFmtId="3" fontId="27" fillId="4" borderId="1" xfId="0" applyNumberFormat="1" applyFont="1" applyFill="1" applyBorder="1" applyAlignment="1">
      <alignment horizontal="center" vertical="center" wrapText="1"/>
    </xf>
    <xf numFmtId="3" fontId="27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49" fontId="47" fillId="0" borderId="5" xfId="0" applyNumberFormat="1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7" fillId="0" borderId="0" xfId="0" applyFont="1"/>
    <xf numFmtId="0" fontId="48" fillId="0" borderId="0" xfId="0" applyFont="1" applyAlignment="1">
      <alignment vertical="center" wrapText="1"/>
    </xf>
    <xf numFmtId="3" fontId="57" fillId="0" borderId="0" xfId="0" applyNumberFormat="1" applyFont="1"/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9" fillId="0" borderId="0" xfId="0" applyFont="1"/>
    <xf numFmtId="0" fontId="0" fillId="0" borderId="0" xfId="0" applyAlignment="1">
      <alignment horizontal="center" vertical="center" wrapText="1"/>
    </xf>
    <xf numFmtId="0" fontId="54" fillId="2" borderId="1" xfId="0" applyFont="1" applyFill="1" applyBorder="1" applyAlignment="1">
      <alignment horizontal="centerContinuous" vertical="center"/>
    </xf>
    <xf numFmtId="49" fontId="50" fillId="0" borderId="16" xfId="0" applyNumberFormat="1" applyFont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3" fontId="27" fillId="4" borderId="1" xfId="0" applyNumberFormat="1" applyFont="1" applyFill="1" applyBorder="1" applyAlignment="1">
      <alignment horizontal="center" vertical="center"/>
    </xf>
    <xf numFmtId="9" fontId="3" fillId="4" borderId="1" xfId="1" applyFont="1" applyFill="1" applyBorder="1" applyAlignment="1">
      <alignment horizontal="center" vertical="center" wrapText="1"/>
    </xf>
    <xf numFmtId="3" fontId="3" fillId="4" borderId="10" xfId="1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horizontal="left" vertical="center" wrapText="1" inden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/>
    </xf>
    <xf numFmtId="3" fontId="47" fillId="4" borderId="1" xfId="0" applyNumberFormat="1" applyFont="1" applyFill="1" applyBorder="1" applyAlignment="1">
      <alignment horizontal="left" vertical="center" wrapText="1" indent="1"/>
    </xf>
    <xf numFmtId="3" fontId="6" fillId="4" borderId="1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27" fillId="4" borderId="12" xfId="0" applyNumberFormat="1" applyFont="1" applyFill="1" applyBorder="1" applyAlignment="1">
      <alignment horizontal="center" vertical="center" wrapText="1"/>
    </xf>
    <xf numFmtId="9" fontId="3" fillId="4" borderId="12" xfId="1" applyFont="1" applyFill="1" applyBorder="1" applyAlignment="1">
      <alignment horizontal="center" vertical="center" wrapText="1"/>
    </xf>
    <xf numFmtId="3" fontId="6" fillId="4" borderId="12" xfId="1" applyNumberFormat="1" applyFont="1" applyFill="1" applyBorder="1" applyAlignment="1">
      <alignment horizontal="center" vertical="center" wrapText="1"/>
    </xf>
    <xf numFmtId="3" fontId="27" fillId="4" borderId="12" xfId="1" applyNumberFormat="1" applyFont="1" applyFill="1" applyBorder="1" applyAlignment="1">
      <alignment horizontal="center" vertical="center" wrapText="1"/>
    </xf>
    <xf numFmtId="9" fontId="6" fillId="4" borderId="12" xfId="1" applyFont="1" applyFill="1" applyBorder="1" applyAlignment="1">
      <alignment horizontal="center" vertical="center" wrapText="1"/>
    </xf>
    <xf numFmtId="3" fontId="3" fillId="4" borderId="12" xfId="1" applyNumberFormat="1" applyFont="1" applyFill="1" applyBorder="1" applyAlignment="1">
      <alignment horizontal="center" vertical="center" wrapText="1"/>
    </xf>
    <xf numFmtId="3" fontId="3" fillId="4" borderId="13" xfId="1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Continuous" vertical="center" wrapText="1"/>
    </xf>
    <xf numFmtId="0" fontId="22" fillId="2" borderId="8" xfId="0" applyFont="1" applyFill="1" applyBorder="1" applyAlignment="1">
      <alignment horizontal="centerContinuous" vertical="center" wrapText="1"/>
    </xf>
    <xf numFmtId="0" fontId="54" fillId="2" borderId="10" xfId="0" applyFont="1" applyFill="1" applyBorder="1" applyAlignment="1">
      <alignment horizontal="centerContinuous" vertical="center"/>
    </xf>
    <xf numFmtId="0" fontId="60" fillId="4" borderId="9" xfId="0" applyFont="1" applyFill="1" applyBorder="1" applyAlignment="1">
      <alignment horizontal="center" vertical="center" wrapText="1"/>
    </xf>
    <xf numFmtId="0" fontId="60" fillId="4" borderId="9" xfId="0" applyFont="1" applyFill="1" applyBorder="1" applyAlignment="1">
      <alignment horizontal="center" vertical="center"/>
    </xf>
    <xf numFmtId="0" fontId="60" fillId="4" borderId="1" xfId="0" applyFont="1" applyFill="1" applyBorder="1" applyAlignment="1">
      <alignment horizontal="center" vertical="center" wrapText="1"/>
    </xf>
    <xf numFmtId="0" fontId="60" fillId="4" borderId="11" xfId="0" applyFont="1" applyFill="1" applyBorder="1" applyAlignment="1">
      <alignment horizontal="center" vertical="center"/>
    </xf>
    <xf numFmtId="0" fontId="60" fillId="4" borderId="12" xfId="0" applyFont="1" applyFill="1" applyBorder="1" applyAlignment="1">
      <alignment horizontal="center" vertical="center" wrapText="1"/>
    </xf>
    <xf numFmtId="0" fontId="22" fillId="7" borderId="19" xfId="0" applyFont="1" applyFill="1" applyBorder="1" applyAlignment="1">
      <alignment horizontal="center" vertical="center"/>
    </xf>
    <xf numFmtId="3" fontId="22" fillId="7" borderId="19" xfId="0" applyNumberFormat="1" applyFont="1" applyFill="1" applyBorder="1" applyAlignment="1">
      <alignment horizontal="left" vertical="center" wrapText="1" indent="1"/>
    </xf>
    <xf numFmtId="3" fontId="10" fillId="7" borderId="19" xfId="0" applyNumberFormat="1" applyFont="1" applyFill="1" applyBorder="1" applyAlignment="1">
      <alignment horizontal="center" vertical="center" wrapText="1"/>
    </xf>
    <xf numFmtId="9" fontId="10" fillId="7" borderId="19" xfId="1" applyFont="1" applyFill="1" applyBorder="1" applyAlignment="1">
      <alignment horizontal="center" vertical="center" wrapText="1"/>
    </xf>
    <xf numFmtId="3" fontId="10" fillId="7" borderId="19" xfId="1" applyNumberFormat="1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3" fontId="3" fillId="8" borderId="19" xfId="0" applyNumberFormat="1" applyFont="1" applyFill="1" applyBorder="1" applyAlignment="1">
      <alignment horizontal="center" vertical="center"/>
    </xf>
    <xf numFmtId="9" fontId="3" fillId="8" borderId="19" xfId="1" applyFont="1" applyFill="1" applyBorder="1" applyAlignment="1">
      <alignment horizontal="center" vertical="center" wrapText="1"/>
    </xf>
    <xf numFmtId="3" fontId="3" fillId="8" borderId="19" xfId="1" applyNumberFormat="1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55" fillId="7" borderId="19" xfId="0" applyFont="1" applyFill="1" applyBorder="1" applyAlignment="1">
      <alignment horizontal="center" vertical="center" wrapText="1"/>
    </xf>
    <xf numFmtId="0" fontId="62" fillId="7" borderId="1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65" fillId="0" borderId="0" xfId="0" applyFont="1" applyAlignment="1">
      <alignment vertical="center"/>
    </xf>
    <xf numFmtId="0" fontId="8" fillId="7" borderId="19" xfId="0" applyFont="1" applyFill="1" applyBorder="1" applyAlignment="1">
      <alignment horizontal="centerContinuous" vertical="center"/>
    </xf>
    <xf numFmtId="9" fontId="67" fillId="7" borderId="19" xfId="1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49" fontId="50" fillId="9" borderId="4" xfId="0" applyNumberFormat="1" applyFont="1" applyFill="1" applyBorder="1" applyAlignment="1">
      <alignment horizontal="center" vertical="center"/>
    </xf>
    <xf numFmtId="49" fontId="50" fillId="9" borderId="2" xfId="0" applyNumberFormat="1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/>
    </xf>
    <xf numFmtId="3" fontId="8" fillId="9" borderId="19" xfId="0" applyNumberFormat="1" applyFont="1" applyFill="1" applyBorder="1" applyAlignment="1">
      <alignment horizontal="left" vertical="center" wrapText="1" indent="1"/>
    </xf>
    <xf numFmtId="3" fontId="3" fillId="9" borderId="19" xfId="0" applyNumberFormat="1" applyFont="1" applyFill="1" applyBorder="1" applyAlignment="1">
      <alignment horizontal="center" vertical="center" wrapText="1"/>
    </xf>
    <xf numFmtId="9" fontId="3" fillId="9" borderId="19" xfId="1" applyFont="1" applyFill="1" applyBorder="1" applyAlignment="1">
      <alignment horizontal="center" vertical="center" wrapText="1"/>
    </xf>
    <xf numFmtId="3" fontId="3" fillId="9" borderId="19" xfId="1" applyNumberFormat="1" applyFont="1" applyFill="1" applyBorder="1" applyAlignment="1">
      <alignment horizontal="center" vertical="center" wrapText="1"/>
    </xf>
    <xf numFmtId="0" fontId="69" fillId="9" borderId="0" xfId="0" applyFont="1" applyFill="1"/>
    <xf numFmtId="0" fontId="48" fillId="0" borderId="0" xfId="0" applyFont="1" applyAlignment="1">
      <alignment horizontal="left" vertical="center" wrapText="1"/>
    </xf>
    <xf numFmtId="0" fontId="63" fillId="0" borderId="0" xfId="0" applyFont="1" applyAlignment="1">
      <alignment horizontal="center" vertical="center" wrapText="1"/>
    </xf>
    <xf numFmtId="49" fontId="50" fillId="0" borderId="16" xfId="0" applyNumberFormat="1" applyFont="1" applyBorder="1" applyAlignment="1">
      <alignment horizontal="center" vertical="center" textRotation="90"/>
    </xf>
    <xf numFmtId="49" fontId="50" fillId="0" borderId="17" xfId="0" applyNumberFormat="1" applyFont="1" applyBorder="1" applyAlignment="1">
      <alignment horizontal="center" vertical="center" textRotation="90"/>
    </xf>
    <xf numFmtId="49" fontId="50" fillId="0" borderId="18" xfId="0" applyNumberFormat="1" applyFont="1" applyBorder="1" applyAlignment="1">
      <alignment horizontal="center" vertical="center" textRotation="90"/>
    </xf>
    <xf numFmtId="0" fontId="8" fillId="7" borderId="19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66" fillId="7" borderId="20" xfId="0" applyFont="1" applyFill="1" applyBorder="1" applyAlignment="1">
      <alignment horizontal="center" vertical="center" wrapText="1"/>
    </xf>
    <xf numFmtId="0" fontId="66" fillId="7" borderId="21" xfId="0" applyFont="1" applyFill="1" applyBorder="1" applyAlignment="1">
      <alignment horizontal="center" vertical="center" wrapText="1"/>
    </xf>
    <xf numFmtId="0" fontId="66" fillId="7" borderId="22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22" fillId="2" borderId="6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/>
    </xf>
    <xf numFmtId="0" fontId="25" fillId="0" borderId="3" xfId="0" applyFont="1" applyBorder="1" applyAlignment="1">
      <alignment horizontal="center" vertical="center" textRotation="90" wrapText="1"/>
    </xf>
    <xf numFmtId="0" fontId="25" fillId="0" borderId="4" xfId="0" applyFont="1" applyBorder="1" applyAlignment="1">
      <alignment horizontal="center" vertical="center" textRotation="90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</cellXfs>
  <cellStyles count="7">
    <cellStyle name="Обычный" xfId="0" builtinId="0"/>
    <cellStyle name="Обычный 10 2" xfId="4" xr:uid="{00000000-0005-0000-0000-000002000000}"/>
    <cellStyle name="Обычный 2" xfId="3" xr:uid="{00000000-0005-0000-0000-000003000000}"/>
    <cellStyle name="Обычный 3" xfId="2" xr:uid="{00000000-0005-0000-0000-000004000000}"/>
    <cellStyle name="Обычный 3 2" xfId="6" xr:uid="{00000000-0005-0000-0000-000005000000}"/>
    <cellStyle name="Процентный" xfId="1" builtinId="5"/>
    <cellStyle name="Процентный 2 2" xfId="5" xr:uid="{00000000-0005-0000-0000-000007000000}"/>
  </cellStyles>
  <dxfs count="1">
    <dxf>
      <font>
        <color rgb="FFC00000"/>
      </font>
    </dxf>
  </dxfs>
  <tableStyles count="0" defaultTableStyle="TableStyleMedium2" defaultPivotStyle="PivotStyleLight16"/>
  <colors>
    <mruColors>
      <color rgb="FFAE5512"/>
      <color rgb="FFFFFFCC"/>
      <color rgb="FFCCFFCC"/>
      <color rgb="FFFFCC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BBEF-1DC8-42E1-A2BC-BC85FF94DC58}">
  <sheetPr>
    <tabColor theme="1"/>
  </sheetPr>
  <dimension ref="A1:Q38"/>
  <sheetViews>
    <sheetView showZeros="0" view="pageBreakPreview" zoomScale="70" zoomScaleNormal="70" zoomScaleSheetLayoutView="70" workbookViewId="0">
      <pane xSplit="7" ySplit="6" topLeftCell="H7" activePane="bottomRight" state="frozen"/>
      <selection activeCell="J15" sqref="J15"/>
      <selection pane="topRight" activeCell="J15" sqref="J15"/>
      <selection pane="bottomLeft" activeCell="J15" sqref="J15"/>
      <selection pane="bottomRight" activeCell="J15" sqref="J15"/>
    </sheetView>
  </sheetViews>
  <sheetFormatPr defaultRowHeight="15" x14ac:dyDescent="0.25"/>
  <cols>
    <col min="2" max="2" width="3.42578125" style="166" customWidth="1"/>
    <col min="3" max="3" width="6.28515625" customWidth="1"/>
    <col min="4" max="4" width="27.42578125" customWidth="1"/>
    <col min="5" max="7" width="14.140625" customWidth="1"/>
    <col min="8" max="9" width="14.5703125" customWidth="1"/>
    <col min="10" max="10" width="13.140625" customWidth="1"/>
    <col min="11" max="12" width="13.7109375" customWidth="1"/>
    <col min="13" max="13" width="12.85546875" customWidth="1"/>
    <col min="14" max="14" width="18.28515625" customWidth="1"/>
    <col min="15" max="15" width="14.42578125" customWidth="1"/>
    <col min="16" max="16" width="15.28515625" customWidth="1"/>
    <col min="17" max="17" width="16.28515625" customWidth="1"/>
  </cols>
  <sheetData>
    <row r="1" spans="1:17" ht="96" customHeight="1" thickBot="1" x14ac:dyDescent="0.3">
      <c r="A1" s="132"/>
      <c r="B1" s="133"/>
      <c r="C1" s="230" t="s">
        <v>93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</row>
    <row r="2" spans="1:17" ht="18.75" thickBot="1" x14ac:dyDescent="0.3">
      <c r="A2" s="136"/>
      <c r="B2" s="137"/>
      <c r="C2" s="217"/>
      <c r="D2" s="138"/>
      <c r="E2" s="139"/>
      <c r="F2" s="140"/>
      <c r="G2" s="140"/>
      <c r="H2" s="141"/>
      <c r="I2" s="142"/>
      <c r="J2" s="142"/>
      <c r="K2" s="142"/>
      <c r="L2" s="142"/>
      <c r="M2" s="142"/>
      <c r="N2" s="142"/>
      <c r="O2" s="142"/>
      <c r="P2" s="142"/>
      <c r="Q2" s="142" t="s">
        <v>47</v>
      </c>
    </row>
    <row r="3" spans="1:17" ht="22.5" customHeight="1" x14ac:dyDescent="0.25">
      <c r="A3" s="231" t="s">
        <v>64</v>
      </c>
      <c r="B3" s="143"/>
      <c r="C3" s="234" t="s">
        <v>1</v>
      </c>
      <c r="D3" s="235" t="s">
        <v>2</v>
      </c>
      <c r="E3" s="236" t="s">
        <v>91</v>
      </c>
      <c r="F3" s="236"/>
      <c r="G3" s="236"/>
      <c r="H3" s="218" t="s">
        <v>65</v>
      </c>
      <c r="I3" s="218"/>
      <c r="J3" s="218"/>
      <c r="K3" s="218"/>
      <c r="L3" s="218"/>
      <c r="M3" s="218"/>
      <c r="N3" s="218"/>
      <c r="O3" s="218"/>
      <c r="P3" s="218"/>
      <c r="Q3" s="218"/>
    </row>
    <row r="4" spans="1:17" ht="69.75" customHeight="1" x14ac:dyDescent="0.25">
      <c r="A4" s="232"/>
      <c r="B4" s="143"/>
      <c r="C4" s="234"/>
      <c r="D4" s="235"/>
      <c r="E4" s="236"/>
      <c r="F4" s="236"/>
      <c r="G4" s="236"/>
      <c r="H4" s="237" t="s">
        <v>66</v>
      </c>
      <c r="I4" s="238"/>
      <c r="J4" s="239"/>
      <c r="K4" s="240" t="s">
        <v>67</v>
      </c>
      <c r="L4" s="241"/>
      <c r="M4" s="242"/>
      <c r="N4" s="243" t="s">
        <v>68</v>
      </c>
      <c r="O4" s="244"/>
      <c r="P4" s="244"/>
      <c r="Q4" s="245"/>
    </row>
    <row r="5" spans="1:17" ht="72.75" customHeight="1" thickBot="1" x14ac:dyDescent="0.3">
      <c r="A5" s="233"/>
      <c r="B5" s="143"/>
      <c r="C5" s="234"/>
      <c r="D5" s="235"/>
      <c r="E5" s="215" t="s">
        <v>3</v>
      </c>
      <c r="F5" s="215" t="s">
        <v>34</v>
      </c>
      <c r="G5" s="215" t="s">
        <v>45</v>
      </c>
      <c r="H5" s="215" t="s">
        <v>3</v>
      </c>
      <c r="I5" s="215" t="s">
        <v>34</v>
      </c>
      <c r="J5" s="215" t="s">
        <v>45</v>
      </c>
      <c r="K5" s="215" t="s">
        <v>3</v>
      </c>
      <c r="L5" s="215" t="s">
        <v>34</v>
      </c>
      <c r="M5" s="215" t="s">
        <v>45</v>
      </c>
      <c r="N5" s="213" t="s">
        <v>69</v>
      </c>
      <c r="O5" s="213" t="s">
        <v>70</v>
      </c>
      <c r="P5" s="214" t="s">
        <v>71</v>
      </c>
      <c r="Q5" s="213" t="s">
        <v>72</v>
      </c>
    </row>
    <row r="6" spans="1:17" ht="43.5" customHeight="1" thickBot="1" x14ac:dyDescent="0.3">
      <c r="A6" s="146" t="s">
        <v>4</v>
      </c>
      <c r="B6" s="147"/>
      <c r="C6" s="209" t="s">
        <v>4</v>
      </c>
      <c r="D6" s="216" t="s">
        <v>5</v>
      </c>
      <c r="E6" s="210">
        <f>SUM(E7:E20)</f>
        <v>9190</v>
      </c>
      <c r="F6" s="210">
        <f>SUM(F7:F20)</f>
        <v>22191</v>
      </c>
      <c r="G6" s="211">
        <f>+F6/E6</f>
        <v>2.414689880304679</v>
      </c>
      <c r="H6" s="210">
        <f>SUM(H7:H20)</f>
        <v>2219</v>
      </c>
      <c r="I6" s="210">
        <f>SUM(I7:I20)</f>
        <v>4605</v>
      </c>
      <c r="J6" s="211">
        <f>+I6/H6</f>
        <v>2.0752591257323116</v>
      </c>
      <c r="K6" s="210">
        <f>SUM(K7:K20)</f>
        <v>6971</v>
      </c>
      <c r="L6" s="210">
        <f>SUM(L7:L20)</f>
        <v>17586</v>
      </c>
      <c r="M6" s="211">
        <f>+L6/K6</f>
        <v>2.5227370535073876</v>
      </c>
      <c r="N6" s="212">
        <f>SUM(N7:N20)</f>
        <v>12899</v>
      </c>
      <c r="O6" s="212">
        <f>SUM(O7:O20)</f>
        <v>323</v>
      </c>
      <c r="P6" s="212">
        <f>SUM(P7:P20)</f>
        <v>1658</v>
      </c>
      <c r="Q6" s="212">
        <f>SUM(Q7:Q20)</f>
        <v>2706</v>
      </c>
    </row>
    <row r="7" spans="1:17" ht="44.25" customHeight="1" x14ac:dyDescent="0.25">
      <c r="A7" s="148" t="s">
        <v>7</v>
      </c>
      <c r="B7" s="149"/>
      <c r="C7" s="204">
        <v>1</v>
      </c>
      <c r="D7" s="205" t="s">
        <v>6</v>
      </c>
      <c r="E7" s="206">
        <f>+H7+K7</f>
        <v>1084</v>
      </c>
      <c r="F7" s="206">
        <f>+I7+L7</f>
        <v>1884</v>
      </c>
      <c r="G7" s="207">
        <f>+F7/E7</f>
        <v>1.7380073800738007</v>
      </c>
      <c r="H7" s="208">
        <v>141</v>
      </c>
      <c r="I7" s="208">
        <v>553</v>
      </c>
      <c r="J7" s="207">
        <f>+I7/H7</f>
        <v>3.9219858156028371</v>
      </c>
      <c r="K7" s="208">
        <v>943</v>
      </c>
      <c r="L7" s="208">
        <f>+N7+O7+P7+Q7</f>
        <v>1331</v>
      </c>
      <c r="M7" s="207">
        <f t="shared" ref="M7:M20" si="0">+L7/K7</f>
        <v>1.4114528101802757</v>
      </c>
      <c r="N7" s="208">
        <v>1039</v>
      </c>
      <c r="O7" s="208">
        <v>0</v>
      </c>
      <c r="P7" s="208">
        <v>40</v>
      </c>
      <c r="Q7" s="208">
        <v>252</v>
      </c>
    </row>
    <row r="8" spans="1:17" ht="33" customHeight="1" x14ac:dyDescent="0.25">
      <c r="A8" s="150" t="s">
        <v>9</v>
      </c>
      <c r="B8" s="149"/>
      <c r="C8" s="204">
        <f>+C7+1</f>
        <v>2</v>
      </c>
      <c r="D8" s="205" t="s">
        <v>8</v>
      </c>
      <c r="E8" s="206">
        <f t="shared" ref="E8:F20" si="1">+H8+K8</f>
        <v>266</v>
      </c>
      <c r="F8" s="206">
        <f t="shared" si="1"/>
        <v>386</v>
      </c>
      <c r="G8" s="207">
        <f t="shared" ref="G8:G20" si="2">+F8/E8</f>
        <v>1.4511278195488722</v>
      </c>
      <c r="H8" s="208">
        <v>88</v>
      </c>
      <c r="I8" s="208">
        <v>75</v>
      </c>
      <c r="J8" s="219">
        <f t="shared" ref="J8:J20" si="3">+I8/H8</f>
        <v>0.85227272727272729</v>
      </c>
      <c r="K8" s="208">
        <v>178</v>
      </c>
      <c r="L8" s="208">
        <f t="shared" ref="L8:L20" si="4">+N8+O8+P8+Q8</f>
        <v>311</v>
      </c>
      <c r="M8" s="207">
        <f t="shared" si="0"/>
        <v>1.747191011235955</v>
      </c>
      <c r="N8" s="208">
        <v>226</v>
      </c>
      <c r="O8" s="208">
        <v>0</v>
      </c>
      <c r="P8" s="208">
        <v>42</v>
      </c>
      <c r="Q8" s="208">
        <v>43</v>
      </c>
    </row>
    <row r="9" spans="1:17" ht="33" customHeight="1" x14ac:dyDescent="0.25">
      <c r="A9" s="150" t="s">
        <v>11</v>
      </c>
      <c r="B9" s="149"/>
      <c r="C9" s="204">
        <f t="shared" ref="C9:C20" si="5">+C8+1</f>
        <v>3</v>
      </c>
      <c r="D9" s="205" t="s">
        <v>10</v>
      </c>
      <c r="E9" s="206">
        <f t="shared" si="1"/>
        <v>699</v>
      </c>
      <c r="F9" s="206">
        <f t="shared" si="1"/>
        <v>2005</v>
      </c>
      <c r="G9" s="207">
        <f t="shared" si="2"/>
        <v>2.8683834048640917</v>
      </c>
      <c r="H9" s="208">
        <v>131</v>
      </c>
      <c r="I9" s="208">
        <v>534</v>
      </c>
      <c r="J9" s="207">
        <f t="shared" si="3"/>
        <v>4.0763358778625953</v>
      </c>
      <c r="K9" s="208">
        <v>568</v>
      </c>
      <c r="L9" s="208">
        <f t="shared" si="4"/>
        <v>1471</v>
      </c>
      <c r="M9" s="207">
        <f t="shared" si="0"/>
        <v>2.589788732394366</v>
      </c>
      <c r="N9" s="208">
        <v>1115</v>
      </c>
      <c r="O9" s="208">
        <v>0</v>
      </c>
      <c r="P9" s="208">
        <v>73</v>
      </c>
      <c r="Q9" s="208">
        <v>283</v>
      </c>
    </row>
    <row r="10" spans="1:17" ht="33" customHeight="1" x14ac:dyDescent="0.25">
      <c r="A10" s="150" t="s">
        <v>13</v>
      </c>
      <c r="B10" s="149"/>
      <c r="C10" s="204">
        <f t="shared" si="5"/>
        <v>4</v>
      </c>
      <c r="D10" s="205" t="s">
        <v>12</v>
      </c>
      <c r="E10" s="206">
        <f t="shared" si="1"/>
        <v>353</v>
      </c>
      <c r="F10" s="206">
        <f t="shared" si="1"/>
        <v>829</v>
      </c>
      <c r="G10" s="207">
        <f t="shared" si="2"/>
        <v>2.3484419263456089</v>
      </c>
      <c r="H10" s="208">
        <v>48</v>
      </c>
      <c r="I10" s="208">
        <v>124</v>
      </c>
      <c r="J10" s="207">
        <f t="shared" si="3"/>
        <v>2.5833333333333335</v>
      </c>
      <c r="K10" s="208">
        <v>305</v>
      </c>
      <c r="L10" s="208">
        <f t="shared" si="4"/>
        <v>705</v>
      </c>
      <c r="M10" s="207">
        <f t="shared" si="0"/>
        <v>2.3114754098360657</v>
      </c>
      <c r="N10" s="208">
        <v>596</v>
      </c>
      <c r="O10" s="208">
        <v>0</v>
      </c>
      <c r="P10" s="208">
        <v>17</v>
      </c>
      <c r="Q10" s="208">
        <v>92</v>
      </c>
    </row>
    <row r="11" spans="1:17" ht="33" customHeight="1" x14ac:dyDescent="0.25">
      <c r="A11" s="150" t="s">
        <v>15</v>
      </c>
      <c r="B11" s="149"/>
      <c r="C11" s="204">
        <f t="shared" si="5"/>
        <v>5</v>
      </c>
      <c r="D11" s="205" t="s">
        <v>14</v>
      </c>
      <c r="E11" s="206">
        <f t="shared" si="1"/>
        <v>166</v>
      </c>
      <c r="F11" s="206">
        <f t="shared" si="1"/>
        <v>949</v>
      </c>
      <c r="G11" s="207">
        <f t="shared" si="2"/>
        <v>5.7168674698795181</v>
      </c>
      <c r="H11" s="208">
        <v>68</v>
      </c>
      <c r="I11" s="208">
        <v>283</v>
      </c>
      <c r="J11" s="207">
        <f t="shared" si="3"/>
        <v>4.1617647058823533</v>
      </c>
      <c r="K11" s="208">
        <v>98</v>
      </c>
      <c r="L11" s="208">
        <f t="shared" si="4"/>
        <v>666</v>
      </c>
      <c r="M11" s="207">
        <f t="shared" si="0"/>
        <v>6.795918367346939</v>
      </c>
      <c r="N11" s="208">
        <v>602</v>
      </c>
      <c r="O11" s="208">
        <v>1</v>
      </c>
      <c r="P11" s="208">
        <v>34</v>
      </c>
      <c r="Q11" s="208">
        <v>29</v>
      </c>
    </row>
    <row r="12" spans="1:17" ht="33" customHeight="1" x14ac:dyDescent="0.25">
      <c r="A12" s="150" t="s">
        <v>17</v>
      </c>
      <c r="B12" s="149"/>
      <c r="C12" s="204">
        <f t="shared" si="5"/>
        <v>6</v>
      </c>
      <c r="D12" s="205" t="s">
        <v>16</v>
      </c>
      <c r="E12" s="206">
        <f t="shared" si="1"/>
        <v>398</v>
      </c>
      <c r="F12" s="206">
        <f t="shared" si="1"/>
        <v>837</v>
      </c>
      <c r="G12" s="207">
        <f t="shared" si="2"/>
        <v>2.1030150753768844</v>
      </c>
      <c r="H12" s="208">
        <v>57</v>
      </c>
      <c r="I12" s="208">
        <v>117</v>
      </c>
      <c r="J12" s="207">
        <f t="shared" si="3"/>
        <v>2.0526315789473686</v>
      </c>
      <c r="K12" s="208">
        <v>341</v>
      </c>
      <c r="L12" s="208">
        <f t="shared" si="4"/>
        <v>720</v>
      </c>
      <c r="M12" s="207">
        <f t="shared" si="0"/>
        <v>2.1114369501466275</v>
      </c>
      <c r="N12" s="208">
        <v>517</v>
      </c>
      <c r="O12" s="208">
        <v>36</v>
      </c>
      <c r="P12" s="208">
        <v>2</v>
      </c>
      <c r="Q12" s="208">
        <v>165</v>
      </c>
    </row>
    <row r="13" spans="1:17" ht="33" customHeight="1" x14ac:dyDescent="0.25">
      <c r="A13" s="150" t="s">
        <v>19</v>
      </c>
      <c r="B13" s="149"/>
      <c r="C13" s="204">
        <f t="shared" si="5"/>
        <v>7</v>
      </c>
      <c r="D13" s="205" t="s">
        <v>18</v>
      </c>
      <c r="E13" s="206">
        <f t="shared" si="1"/>
        <v>676</v>
      </c>
      <c r="F13" s="206">
        <f t="shared" si="1"/>
        <v>3311</v>
      </c>
      <c r="G13" s="207">
        <f t="shared" si="2"/>
        <v>4.8979289940828403</v>
      </c>
      <c r="H13" s="208">
        <v>211</v>
      </c>
      <c r="I13" s="208">
        <v>246</v>
      </c>
      <c r="J13" s="207">
        <f t="shared" si="3"/>
        <v>1.1658767772511849</v>
      </c>
      <c r="K13" s="208">
        <v>465</v>
      </c>
      <c r="L13" s="208">
        <f t="shared" si="4"/>
        <v>3065</v>
      </c>
      <c r="M13" s="207">
        <f t="shared" si="0"/>
        <v>6.591397849462366</v>
      </c>
      <c r="N13" s="208">
        <v>2675</v>
      </c>
      <c r="O13" s="208">
        <v>0</v>
      </c>
      <c r="P13" s="208">
        <v>29</v>
      </c>
      <c r="Q13" s="208">
        <v>361</v>
      </c>
    </row>
    <row r="14" spans="1:17" ht="33" customHeight="1" x14ac:dyDescent="0.25">
      <c r="A14" s="150" t="s">
        <v>21</v>
      </c>
      <c r="B14" s="149"/>
      <c r="C14" s="204">
        <f t="shared" si="5"/>
        <v>8</v>
      </c>
      <c r="D14" s="205" t="s">
        <v>20</v>
      </c>
      <c r="E14" s="206">
        <f t="shared" si="1"/>
        <v>88</v>
      </c>
      <c r="F14" s="206">
        <f t="shared" si="1"/>
        <v>219</v>
      </c>
      <c r="G14" s="207">
        <f t="shared" si="2"/>
        <v>2.4886363636363638</v>
      </c>
      <c r="H14" s="208">
        <v>15</v>
      </c>
      <c r="I14" s="208">
        <v>103</v>
      </c>
      <c r="J14" s="207">
        <f t="shared" si="3"/>
        <v>6.8666666666666663</v>
      </c>
      <c r="K14" s="208">
        <v>73</v>
      </c>
      <c r="L14" s="208">
        <f t="shared" si="4"/>
        <v>116</v>
      </c>
      <c r="M14" s="207">
        <f t="shared" si="0"/>
        <v>1.5890410958904109</v>
      </c>
      <c r="N14" s="208">
        <v>19</v>
      </c>
      <c r="O14" s="208">
        <v>0</v>
      </c>
      <c r="P14" s="208">
        <v>96</v>
      </c>
      <c r="Q14" s="208">
        <v>1</v>
      </c>
    </row>
    <row r="15" spans="1:17" ht="33" customHeight="1" x14ac:dyDescent="0.25">
      <c r="A15" s="150" t="s">
        <v>25</v>
      </c>
      <c r="B15" s="149"/>
      <c r="C15" s="204">
        <f t="shared" si="5"/>
        <v>9</v>
      </c>
      <c r="D15" s="205" t="s">
        <v>24</v>
      </c>
      <c r="E15" s="206">
        <f t="shared" si="1"/>
        <v>811</v>
      </c>
      <c r="F15" s="206">
        <f t="shared" si="1"/>
        <v>840</v>
      </c>
      <c r="G15" s="207">
        <f t="shared" si="2"/>
        <v>1.0357583230579532</v>
      </c>
      <c r="H15" s="208">
        <v>216</v>
      </c>
      <c r="I15" s="208">
        <v>58</v>
      </c>
      <c r="J15" s="219">
        <f t="shared" si="3"/>
        <v>0.26851851851851855</v>
      </c>
      <c r="K15" s="208">
        <v>595</v>
      </c>
      <c r="L15" s="208">
        <f t="shared" si="4"/>
        <v>782</v>
      </c>
      <c r="M15" s="207">
        <f t="shared" si="0"/>
        <v>1.3142857142857143</v>
      </c>
      <c r="N15" s="208">
        <v>473</v>
      </c>
      <c r="O15" s="208">
        <v>3</v>
      </c>
      <c r="P15" s="208">
        <v>171</v>
      </c>
      <c r="Q15" s="208">
        <v>135</v>
      </c>
    </row>
    <row r="16" spans="1:17" ht="33" customHeight="1" x14ac:dyDescent="0.25">
      <c r="A16" s="150" t="s">
        <v>23</v>
      </c>
      <c r="B16" s="149"/>
      <c r="C16" s="204">
        <f t="shared" si="5"/>
        <v>10</v>
      </c>
      <c r="D16" s="205" t="s">
        <v>90</v>
      </c>
      <c r="E16" s="206">
        <f t="shared" si="1"/>
        <v>72</v>
      </c>
      <c r="F16" s="206">
        <f t="shared" si="1"/>
        <v>584</v>
      </c>
      <c r="G16" s="207">
        <f t="shared" si="2"/>
        <v>8.1111111111111107</v>
      </c>
      <c r="H16" s="208">
        <v>55</v>
      </c>
      <c r="I16" s="208">
        <v>328</v>
      </c>
      <c r="J16" s="207">
        <f t="shared" si="3"/>
        <v>5.9636363636363638</v>
      </c>
      <c r="K16" s="208">
        <v>17</v>
      </c>
      <c r="L16" s="208">
        <f t="shared" si="4"/>
        <v>256</v>
      </c>
      <c r="M16" s="207">
        <f t="shared" si="0"/>
        <v>15.058823529411764</v>
      </c>
      <c r="N16" s="208">
        <v>225</v>
      </c>
      <c r="O16" s="208">
        <v>0</v>
      </c>
      <c r="P16" s="208">
        <v>0</v>
      </c>
      <c r="Q16" s="208">
        <v>31</v>
      </c>
    </row>
    <row r="17" spans="1:17" ht="33" customHeight="1" x14ac:dyDescent="0.25">
      <c r="A17" s="150" t="s">
        <v>27</v>
      </c>
      <c r="B17" s="149"/>
      <c r="C17" s="204">
        <f t="shared" si="5"/>
        <v>11</v>
      </c>
      <c r="D17" s="205" t="s">
        <v>26</v>
      </c>
      <c r="E17" s="206">
        <f t="shared" si="1"/>
        <v>1163</v>
      </c>
      <c r="F17" s="206">
        <f t="shared" si="1"/>
        <v>3202</v>
      </c>
      <c r="G17" s="207">
        <f t="shared" si="2"/>
        <v>2.7532244196044711</v>
      </c>
      <c r="H17" s="208">
        <v>380</v>
      </c>
      <c r="I17" s="208">
        <v>915</v>
      </c>
      <c r="J17" s="207">
        <f t="shared" si="3"/>
        <v>2.4078947368421053</v>
      </c>
      <c r="K17" s="208">
        <v>783</v>
      </c>
      <c r="L17" s="208">
        <f t="shared" si="4"/>
        <v>2287</v>
      </c>
      <c r="M17" s="207">
        <f t="shared" si="0"/>
        <v>2.9208173690932311</v>
      </c>
      <c r="N17" s="208">
        <v>1647</v>
      </c>
      <c r="O17" s="208">
        <v>7</v>
      </c>
      <c r="P17" s="208">
        <v>317</v>
      </c>
      <c r="Q17" s="208">
        <v>316</v>
      </c>
    </row>
    <row r="18" spans="1:17" ht="33" customHeight="1" x14ac:dyDescent="0.25">
      <c r="A18" s="150" t="s">
        <v>29</v>
      </c>
      <c r="B18" s="149"/>
      <c r="C18" s="204">
        <f t="shared" si="5"/>
        <v>12</v>
      </c>
      <c r="D18" s="205" t="s">
        <v>28</v>
      </c>
      <c r="E18" s="206">
        <f t="shared" si="1"/>
        <v>871</v>
      </c>
      <c r="F18" s="206">
        <f t="shared" si="1"/>
        <v>2422</v>
      </c>
      <c r="G18" s="207">
        <f t="shared" si="2"/>
        <v>2.7807118254879448</v>
      </c>
      <c r="H18" s="208">
        <v>266</v>
      </c>
      <c r="I18" s="208">
        <v>359</v>
      </c>
      <c r="J18" s="207">
        <f t="shared" si="3"/>
        <v>1.3496240601503759</v>
      </c>
      <c r="K18" s="208">
        <v>605</v>
      </c>
      <c r="L18" s="208">
        <f t="shared" si="4"/>
        <v>2063</v>
      </c>
      <c r="M18" s="207">
        <f t="shared" si="0"/>
        <v>3.4099173553719009</v>
      </c>
      <c r="N18" s="208">
        <v>1180</v>
      </c>
      <c r="O18" s="208">
        <v>0</v>
      </c>
      <c r="P18" s="208">
        <v>592</v>
      </c>
      <c r="Q18" s="208">
        <v>291</v>
      </c>
    </row>
    <row r="19" spans="1:17" ht="33" customHeight="1" x14ac:dyDescent="0.25">
      <c r="A19" s="150" t="s">
        <v>31</v>
      </c>
      <c r="B19" s="149"/>
      <c r="C19" s="204">
        <f t="shared" si="5"/>
        <v>13</v>
      </c>
      <c r="D19" s="205" t="s">
        <v>30</v>
      </c>
      <c r="E19" s="206">
        <f t="shared" si="1"/>
        <v>397</v>
      </c>
      <c r="F19" s="206">
        <f t="shared" si="1"/>
        <v>1192</v>
      </c>
      <c r="G19" s="207">
        <f t="shared" si="2"/>
        <v>3.0025188916876573</v>
      </c>
      <c r="H19" s="208">
        <v>76</v>
      </c>
      <c r="I19" s="208">
        <v>87</v>
      </c>
      <c r="J19" s="207">
        <f t="shared" si="3"/>
        <v>1.1447368421052631</v>
      </c>
      <c r="K19" s="208">
        <v>321</v>
      </c>
      <c r="L19" s="208">
        <f t="shared" si="4"/>
        <v>1105</v>
      </c>
      <c r="M19" s="207">
        <f t="shared" si="0"/>
        <v>3.4423676012461057</v>
      </c>
      <c r="N19" s="208">
        <v>733</v>
      </c>
      <c r="O19" s="208">
        <v>42</v>
      </c>
      <c r="P19" s="208">
        <v>62</v>
      </c>
      <c r="Q19" s="208">
        <v>268</v>
      </c>
    </row>
    <row r="20" spans="1:17" ht="33" customHeight="1" thickBot="1" x14ac:dyDescent="0.3">
      <c r="A20" s="157" t="s">
        <v>33</v>
      </c>
      <c r="B20" s="149"/>
      <c r="C20" s="204">
        <f t="shared" si="5"/>
        <v>14</v>
      </c>
      <c r="D20" s="205" t="s">
        <v>32</v>
      </c>
      <c r="E20" s="206">
        <f t="shared" si="1"/>
        <v>2146</v>
      </c>
      <c r="F20" s="206">
        <f t="shared" si="1"/>
        <v>3531</v>
      </c>
      <c r="G20" s="207">
        <f t="shared" si="2"/>
        <v>1.6453867660764212</v>
      </c>
      <c r="H20" s="208">
        <v>467</v>
      </c>
      <c r="I20" s="208">
        <v>823</v>
      </c>
      <c r="J20" s="207">
        <f t="shared" si="3"/>
        <v>1.7623126338329764</v>
      </c>
      <c r="K20" s="208">
        <v>1679</v>
      </c>
      <c r="L20" s="208">
        <f t="shared" si="4"/>
        <v>2708</v>
      </c>
      <c r="M20" s="207">
        <f t="shared" si="0"/>
        <v>1.6128648004764741</v>
      </c>
      <c r="N20" s="208">
        <v>1852</v>
      </c>
      <c r="O20" s="208">
        <v>234</v>
      </c>
      <c r="P20" s="208">
        <v>183</v>
      </c>
      <c r="Q20" s="208">
        <v>439</v>
      </c>
    </row>
    <row r="21" spans="1:17" ht="18" x14ac:dyDescent="0.25">
      <c r="A21" s="158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ht="18.75" customHeight="1" x14ac:dyDescent="0.25">
      <c r="A22" s="158"/>
      <c r="B22" s="159"/>
      <c r="C22" s="160"/>
      <c r="D22" s="229" t="s">
        <v>73</v>
      </c>
      <c r="E22" s="229"/>
      <c r="F22" s="229"/>
      <c r="G22" s="229"/>
      <c r="H22" s="229"/>
      <c r="I22" s="229"/>
      <c r="J22" s="229"/>
      <c r="K22" s="229"/>
      <c r="L22" s="229"/>
      <c r="M22" s="229"/>
      <c r="N22" s="161"/>
      <c r="O22" s="161"/>
      <c r="P22" s="160"/>
      <c r="Q22" s="160"/>
    </row>
    <row r="23" spans="1:17" ht="17.45" customHeight="1" x14ac:dyDescent="0.25">
      <c r="A23" s="158"/>
      <c r="B23" s="159"/>
      <c r="C23" s="160"/>
      <c r="D23" s="229" t="s">
        <v>89</v>
      </c>
      <c r="E23" s="229"/>
      <c r="F23" s="229"/>
      <c r="G23" s="229"/>
      <c r="H23" s="229"/>
      <c r="I23" s="229"/>
      <c r="J23" s="229"/>
      <c r="K23" s="229"/>
      <c r="L23" s="229"/>
      <c r="M23" s="229"/>
      <c r="N23" s="161"/>
      <c r="O23" s="161"/>
      <c r="P23" s="161"/>
      <c r="Q23" s="161"/>
    </row>
    <row r="24" spans="1:17" ht="18" x14ac:dyDescent="0.25">
      <c r="A24" s="158"/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</row>
    <row r="25" spans="1:17" ht="18" x14ac:dyDescent="0.25">
      <c r="A25" s="158"/>
      <c r="B25" s="159"/>
      <c r="C25" s="160"/>
      <c r="D25" s="160"/>
      <c r="E25" s="162">
        <v>0</v>
      </c>
      <c r="F25" s="162">
        <v>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v>0</v>
      </c>
      <c r="Q25" s="162">
        <v>0</v>
      </c>
    </row>
    <row r="26" spans="1:17" ht="18" x14ac:dyDescent="0.25">
      <c r="A26" s="158"/>
      <c r="B26" s="159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</row>
    <row r="27" spans="1:17" ht="18" x14ac:dyDescent="0.25">
      <c r="A27" s="158"/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</row>
    <row r="28" spans="1:17" ht="18" x14ac:dyDescent="0.25">
      <c r="A28" s="158"/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</row>
    <row r="29" spans="1:17" ht="18" x14ac:dyDescent="0.25">
      <c r="A29" s="158"/>
      <c r="B29" s="159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</row>
    <row r="30" spans="1:17" ht="18" x14ac:dyDescent="0.25">
      <c r="A30" s="158"/>
      <c r="B30" s="159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</row>
    <row r="31" spans="1:17" ht="18" x14ac:dyDescent="0.25">
      <c r="A31" s="158"/>
      <c r="B31" s="159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</row>
    <row r="32" spans="1:17" ht="18.75" x14ac:dyDescent="0.25">
      <c r="A32" s="163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</row>
    <row r="33" spans="1:17" ht="18.75" x14ac:dyDescent="0.25">
      <c r="A33" s="163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</row>
    <row r="34" spans="1:17" ht="18.75" x14ac:dyDescent="0.25">
      <c r="A34" s="163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</row>
    <row r="35" spans="1:17" ht="18.75" x14ac:dyDescent="0.25">
      <c r="A35" s="163"/>
      <c r="B35" s="164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</row>
    <row r="36" spans="1:17" ht="18.75" x14ac:dyDescent="0.25">
      <c r="A36" s="163"/>
      <c r="B36" s="164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</row>
    <row r="37" spans="1:17" ht="18.75" x14ac:dyDescent="0.25">
      <c r="A37" s="163"/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</row>
    <row r="38" spans="1:17" ht="18.75" x14ac:dyDescent="0.25">
      <c r="A38" s="163"/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</row>
  </sheetData>
  <mergeCells count="10">
    <mergeCell ref="D22:M22"/>
    <mergeCell ref="D23:M23"/>
    <mergeCell ref="C1:Q1"/>
    <mergeCell ref="A3:A5"/>
    <mergeCell ref="C3:C5"/>
    <mergeCell ref="D3:D5"/>
    <mergeCell ref="E3:G4"/>
    <mergeCell ref="H4:J4"/>
    <mergeCell ref="K4:M4"/>
    <mergeCell ref="N4:Q4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7159-2E3D-4508-ABB5-CF7B5D8E6DC5}">
  <sheetPr>
    <tabColor theme="1"/>
  </sheetPr>
  <dimension ref="A1:S38"/>
  <sheetViews>
    <sheetView showZeros="0" tabSelected="1" view="pageBreakPreview" zoomScale="70" zoomScaleNormal="70" zoomScaleSheetLayoutView="70" workbookViewId="0">
      <pane xSplit="9" ySplit="6" topLeftCell="J10" activePane="bottomRight" state="frozen"/>
      <selection activeCell="J15" sqref="J15"/>
      <selection pane="topRight" activeCell="J15" sqref="J15"/>
      <selection pane="bottomLeft" activeCell="J15" sqref="J15"/>
      <selection pane="bottomRight" activeCell="N2" sqref="N2"/>
    </sheetView>
  </sheetViews>
  <sheetFormatPr defaultRowHeight="15" x14ac:dyDescent="0.25"/>
  <cols>
    <col min="1" max="1" width="0" hidden="1" customWidth="1"/>
    <col min="2" max="2" width="3.42578125" style="166" hidden="1" customWidth="1"/>
    <col min="3" max="3" width="6.28515625" customWidth="1"/>
    <col min="4" max="4" width="29.28515625" customWidth="1"/>
    <col min="5" max="5" width="20.42578125" hidden="1" customWidth="1"/>
    <col min="6" max="6" width="19.42578125" hidden="1" customWidth="1"/>
    <col min="7" max="9" width="14.140625" customWidth="1"/>
    <col min="10" max="11" width="13.5703125" customWidth="1"/>
    <col min="12" max="12" width="13.140625" customWidth="1"/>
    <col min="13" max="14" width="13.7109375" customWidth="1"/>
    <col min="15" max="15" width="12.85546875" customWidth="1"/>
    <col min="16" max="16" width="18.28515625" customWidth="1"/>
    <col min="17" max="17" width="14.42578125" customWidth="1"/>
    <col min="18" max="18" width="15.28515625" customWidth="1"/>
    <col min="19" max="19" width="16.28515625" customWidth="1"/>
  </cols>
  <sheetData>
    <row r="1" spans="1:19" ht="96" customHeight="1" thickBot="1" x14ac:dyDescent="0.3">
      <c r="A1" s="132"/>
      <c r="B1" s="133"/>
      <c r="C1" s="230" t="s">
        <v>96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19" ht="18.75" thickBot="1" x14ac:dyDescent="0.3">
      <c r="A2" s="136"/>
      <c r="B2" s="137"/>
      <c r="C2" s="217"/>
      <c r="D2" s="138"/>
      <c r="E2" s="138"/>
      <c r="F2" s="138"/>
      <c r="G2" s="139"/>
      <c r="H2" s="140"/>
      <c r="I2" s="140"/>
      <c r="J2" s="141"/>
      <c r="K2" s="142"/>
      <c r="L2" s="142"/>
      <c r="M2" s="142"/>
      <c r="N2" s="142"/>
      <c r="O2" s="142"/>
      <c r="P2" s="142"/>
      <c r="Q2" s="142"/>
      <c r="R2" s="142"/>
      <c r="S2" s="142" t="s">
        <v>47</v>
      </c>
    </row>
    <row r="3" spans="1:19" ht="22.5" customHeight="1" x14ac:dyDescent="0.25">
      <c r="A3" s="231" t="s">
        <v>64</v>
      </c>
      <c r="B3" s="143"/>
      <c r="C3" s="234" t="s">
        <v>1</v>
      </c>
      <c r="D3" s="235" t="s">
        <v>2</v>
      </c>
      <c r="E3" s="235" t="s">
        <v>92</v>
      </c>
      <c r="F3" s="235"/>
      <c r="G3" s="236" t="s">
        <v>97</v>
      </c>
      <c r="H3" s="236"/>
      <c r="I3" s="236"/>
      <c r="J3" s="218" t="s">
        <v>65</v>
      </c>
      <c r="K3" s="218"/>
      <c r="L3" s="218"/>
      <c r="M3" s="218"/>
      <c r="N3" s="218"/>
      <c r="O3" s="218"/>
      <c r="P3" s="218"/>
      <c r="Q3" s="218"/>
      <c r="R3" s="218"/>
      <c r="S3" s="218"/>
    </row>
    <row r="4" spans="1:19" ht="69.75" customHeight="1" x14ac:dyDescent="0.25">
      <c r="A4" s="232"/>
      <c r="B4" s="143"/>
      <c r="C4" s="234"/>
      <c r="D4" s="235"/>
      <c r="E4" s="220" t="s">
        <v>66</v>
      </c>
      <c r="F4" s="220" t="s">
        <v>67</v>
      </c>
      <c r="G4" s="236"/>
      <c r="H4" s="236"/>
      <c r="I4" s="236"/>
      <c r="J4" s="237" t="s">
        <v>94</v>
      </c>
      <c r="K4" s="238"/>
      <c r="L4" s="239"/>
      <c r="M4" s="240" t="s">
        <v>67</v>
      </c>
      <c r="N4" s="241"/>
      <c r="O4" s="242"/>
      <c r="P4" s="243" t="s">
        <v>68</v>
      </c>
      <c r="Q4" s="244"/>
      <c r="R4" s="244"/>
      <c r="S4" s="245"/>
    </row>
    <row r="5" spans="1:19" ht="72.75" customHeight="1" thickBot="1" x14ac:dyDescent="0.3">
      <c r="A5" s="233"/>
      <c r="B5" s="143"/>
      <c r="C5" s="234"/>
      <c r="D5" s="235"/>
      <c r="E5" s="215" t="s">
        <v>3</v>
      </c>
      <c r="F5" s="215" t="s">
        <v>3</v>
      </c>
      <c r="G5" s="215" t="s">
        <v>3</v>
      </c>
      <c r="H5" s="215" t="s">
        <v>34</v>
      </c>
      <c r="I5" s="215" t="s">
        <v>45</v>
      </c>
      <c r="J5" s="215" t="s">
        <v>3</v>
      </c>
      <c r="K5" s="215" t="s">
        <v>34</v>
      </c>
      <c r="L5" s="215" t="s">
        <v>45</v>
      </c>
      <c r="M5" s="215" t="s">
        <v>3</v>
      </c>
      <c r="N5" s="215" t="s">
        <v>34</v>
      </c>
      <c r="O5" s="215" t="s">
        <v>45</v>
      </c>
      <c r="P5" s="213" t="s">
        <v>69</v>
      </c>
      <c r="Q5" s="213" t="s">
        <v>70</v>
      </c>
      <c r="R5" s="214" t="s">
        <v>71</v>
      </c>
      <c r="S5" s="213" t="s">
        <v>72</v>
      </c>
    </row>
    <row r="6" spans="1:19" ht="43.5" customHeight="1" thickBot="1" x14ac:dyDescent="0.3">
      <c r="A6" s="146" t="s">
        <v>4</v>
      </c>
      <c r="B6" s="147"/>
      <c r="C6" s="209" t="s">
        <v>4</v>
      </c>
      <c r="D6" s="216" t="s">
        <v>5</v>
      </c>
      <c r="E6" s="210">
        <f t="shared" ref="E6:F6" si="0">SUM(E7:E20)</f>
        <v>29930</v>
      </c>
      <c r="F6" s="210">
        <f t="shared" si="0"/>
        <v>103627</v>
      </c>
      <c r="G6" s="210">
        <f>SUM(G7:G20)</f>
        <v>85862</v>
      </c>
      <c r="H6" s="210">
        <f>SUM(H7:H20)</f>
        <v>146160</v>
      </c>
      <c r="I6" s="211">
        <f>+H6/G6</f>
        <v>1.7022664275232349</v>
      </c>
      <c r="J6" s="210">
        <f>SUM(J7:J20)</f>
        <v>19437</v>
      </c>
      <c r="K6" s="210">
        <f>SUM(K7:K20)</f>
        <v>30691</v>
      </c>
      <c r="L6" s="211">
        <f>+K6/J6</f>
        <v>1.5789988166898183</v>
      </c>
      <c r="M6" s="210">
        <f>SUM(M7:M20)</f>
        <v>66425</v>
      </c>
      <c r="N6" s="210">
        <f>SUM(N7:N20)</f>
        <v>115469</v>
      </c>
      <c r="O6" s="211">
        <f>+N6/M6</f>
        <v>1.7383364697026722</v>
      </c>
      <c r="P6" s="212">
        <f>SUM(P7:P20)</f>
        <v>72703</v>
      </c>
      <c r="Q6" s="212">
        <f>SUM(Q7:Q20)</f>
        <v>4094</v>
      </c>
      <c r="R6" s="212">
        <f>SUM(R7:R20)</f>
        <v>12887</v>
      </c>
      <c r="S6" s="212">
        <f>SUM(S7:S20)</f>
        <v>25785</v>
      </c>
    </row>
    <row r="7" spans="1:19" ht="44.25" customHeight="1" x14ac:dyDescent="0.25">
      <c r="A7" s="148" t="s">
        <v>7</v>
      </c>
      <c r="B7" s="149"/>
      <c r="C7" s="204">
        <v>1</v>
      </c>
      <c r="D7" s="205" t="s">
        <v>6</v>
      </c>
      <c r="E7" s="206">
        <v>1678</v>
      </c>
      <c r="F7" s="206">
        <v>8835</v>
      </c>
      <c r="G7" s="206">
        <f>+J7+M7</f>
        <v>7380</v>
      </c>
      <c r="H7" s="206">
        <f>+K7+N7</f>
        <v>11367</v>
      </c>
      <c r="I7" s="207">
        <f>+H7/G7</f>
        <v>1.5402439024390244</v>
      </c>
      <c r="J7" s="208">
        <v>1185</v>
      </c>
      <c r="K7" s="208">
        <v>1754</v>
      </c>
      <c r="L7" s="207">
        <f>+K7/J7</f>
        <v>1.4801687763713081</v>
      </c>
      <c r="M7" s="208">
        <v>6195</v>
      </c>
      <c r="N7" s="208">
        <v>9613</v>
      </c>
      <c r="O7" s="207">
        <f t="shared" ref="O7:O20" si="1">+N7/M7</f>
        <v>1.5517352703793381</v>
      </c>
      <c r="P7" s="208">
        <v>6325</v>
      </c>
      <c r="Q7" s="208">
        <v>269</v>
      </c>
      <c r="R7" s="208">
        <v>923</v>
      </c>
      <c r="S7" s="208">
        <v>2096</v>
      </c>
    </row>
    <row r="8" spans="1:19" s="228" customFormat="1" ht="33" customHeight="1" x14ac:dyDescent="0.25">
      <c r="A8" s="221" t="s">
        <v>9</v>
      </c>
      <c r="B8" s="222"/>
      <c r="C8" s="204">
        <f>+C7+1</f>
        <v>2</v>
      </c>
      <c r="D8" s="205" t="s">
        <v>8</v>
      </c>
      <c r="E8" s="206">
        <v>2800</v>
      </c>
      <c r="F8" s="206">
        <v>7669</v>
      </c>
      <c r="G8" s="206">
        <f t="shared" ref="G8:G20" si="2">+J8+M8</f>
        <v>6381</v>
      </c>
      <c r="H8" s="206">
        <f t="shared" ref="H8:H20" si="3">+K8+N8</f>
        <v>9272</v>
      </c>
      <c r="I8" s="207">
        <f t="shared" ref="I8:I20" si="4">+H8/G8</f>
        <v>1.4530637831060962</v>
      </c>
      <c r="J8" s="208">
        <v>1711</v>
      </c>
      <c r="K8" s="208">
        <v>2910</v>
      </c>
      <c r="L8" s="207">
        <f t="shared" ref="L8:L20" si="5">+K8/J8</f>
        <v>1.700759789596727</v>
      </c>
      <c r="M8" s="208">
        <v>4670</v>
      </c>
      <c r="N8" s="208">
        <v>6362</v>
      </c>
      <c r="O8" s="207">
        <f t="shared" si="1"/>
        <v>1.3623126338329765</v>
      </c>
      <c r="P8" s="208">
        <v>4167</v>
      </c>
      <c r="Q8" s="208">
        <v>169</v>
      </c>
      <c r="R8" s="208">
        <v>541</v>
      </c>
      <c r="S8" s="208">
        <v>1485</v>
      </c>
    </row>
    <row r="9" spans="1:19" ht="33" customHeight="1" x14ac:dyDescent="0.25">
      <c r="A9" s="150" t="s">
        <v>11</v>
      </c>
      <c r="B9" s="149"/>
      <c r="C9" s="204">
        <f t="shared" ref="C9:C20" si="6">+C8+1</f>
        <v>3</v>
      </c>
      <c r="D9" s="205" t="s">
        <v>10</v>
      </c>
      <c r="E9" s="206">
        <v>1616</v>
      </c>
      <c r="F9" s="206">
        <v>7937</v>
      </c>
      <c r="G9" s="206">
        <f t="shared" si="2"/>
        <v>6150</v>
      </c>
      <c r="H9" s="206">
        <f t="shared" si="3"/>
        <v>10150</v>
      </c>
      <c r="I9" s="207">
        <f t="shared" si="4"/>
        <v>1.6504065040650406</v>
      </c>
      <c r="J9" s="208">
        <v>1043</v>
      </c>
      <c r="K9" s="208">
        <v>1917</v>
      </c>
      <c r="L9" s="207">
        <f t="shared" si="5"/>
        <v>1.837967401725791</v>
      </c>
      <c r="M9" s="208">
        <v>5107</v>
      </c>
      <c r="N9" s="208">
        <v>8233</v>
      </c>
      <c r="O9" s="207">
        <f t="shared" si="1"/>
        <v>1.6121010377912668</v>
      </c>
      <c r="P9" s="208">
        <v>5503</v>
      </c>
      <c r="Q9" s="208">
        <v>119</v>
      </c>
      <c r="R9" s="208">
        <v>355</v>
      </c>
      <c r="S9" s="208">
        <v>2256</v>
      </c>
    </row>
    <row r="10" spans="1:19" ht="33" customHeight="1" x14ac:dyDescent="0.25">
      <c r="A10" s="150" t="s">
        <v>13</v>
      </c>
      <c r="B10" s="149"/>
      <c r="C10" s="204">
        <f t="shared" si="6"/>
        <v>4</v>
      </c>
      <c r="D10" s="205" t="s">
        <v>12</v>
      </c>
      <c r="E10" s="206">
        <v>685</v>
      </c>
      <c r="F10" s="206">
        <v>4252</v>
      </c>
      <c r="G10" s="206">
        <f t="shared" si="2"/>
        <v>3409</v>
      </c>
      <c r="H10" s="206">
        <f t="shared" si="3"/>
        <v>4796</v>
      </c>
      <c r="I10" s="207">
        <f t="shared" si="4"/>
        <v>1.4068641830448811</v>
      </c>
      <c r="J10" s="208">
        <v>475</v>
      </c>
      <c r="K10" s="208">
        <v>1235</v>
      </c>
      <c r="L10" s="207">
        <f t="shared" si="5"/>
        <v>2.6</v>
      </c>
      <c r="M10" s="208">
        <v>2934</v>
      </c>
      <c r="N10" s="208">
        <v>3561</v>
      </c>
      <c r="O10" s="207">
        <f t="shared" si="1"/>
        <v>1.2137014314928425</v>
      </c>
      <c r="P10" s="208">
        <v>2441</v>
      </c>
      <c r="Q10" s="208">
        <v>102</v>
      </c>
      <c r="R10" s="208">
        <v>146</v>
      </c>
      <c r="S10" s="208">
        <v>872</v>
      </c>
    </row>
    <row r="11" spans="1:19" s="228" customFormat="1" ht="33" customHeight="1" x14ac:dyDescent="0.25">
      <c r="A11" s="221" t="s">
        <v>15</v>
      </c>
      <c r="B11" s="222"/>
      <c r="C11" s="204">
        <f t="shared" si="6"/>
        <v>5</v>
      </c>
      <c r="D11" s="205" t="s">
        <v>14</v>
      </c>
      <c r="E11" s="206">
        <v>2163</v>
      </c>
      <c r="F11" s="206">
        <v>5586</v>
      </c>
      <c r="G11" s="206">
        <f t="shared" si="2"/>
        <v>5187</v>
      </c>
      <c r="H11" s="206">
        <f t="shared" si="3"/>
        <v>7065</v>
      </c>
      <c r="I11" s="207">
        <f t="shared" si="4"/>
        <v>1.362058993637941</v>
      </c>
      <c r="J11" s="208">
        <v>1818</v>
      </c>
      <c r="K11" s="208">
        <v>2045</v>
      </c>
      <c r="L11" s="207">
        <f t="shared" si="5"/>
        <v>1.1248624862486249</v>
      </c>
      <c r="M11" s="208">
        <v>3369</v>
      </c>
      <c r="N11" s="208">
        <v>5020</v>
      </c>
      <c r="O11" s="207">
        <f t="shared" si="1"/>
        <v>1.4900563965568419</v>
      </c>
      <c r="P11" s="208">
        <v>3146</v>
      </c>
      <c r="Q11" s="208">
        <v>126</v>
      </c>
      <c r="R11" s="208">
        <v>244</v>
      </c>
      <c r="S11" s="208">
        <v>1504</v>
      </c>
    </row>
    <row r="12" spans="1:19" ht="33" customHeight="1" x14ac:dyDescent="0.25">
      <c r="A12" s="150" t="s">
        <v>17</v>
      </c>
      <c r="B12" s="149"/>
      <c r="C12" s="204">
        <f t="shared" si="6"/>
        <v>6</v>
      </c>
      <c r="D12" s="205" t="s">
        <v>16</v>
      </c>
      <c r="E12" s="206">
        <v>700</v>
      </c>
      <c r="F12" s="206">
        <v>4182</v>
      </c>
      <c r="G12" s="206">
        <f t="shared" si="2"/>
        <v>3380</v>
      </c>
      <c r="H12" s="206">
        <f t="shared" si="3"/>
        <v>7212</v>
      </c>
      <c r="I12" s="207">
        <f t="shared" si="4"/>
        <v>2.1337278106508877</v>
      </c>
      <c r="J12" s="208">
        <v>468</v>
      </c>
      <c r="K12" s="208">
        <v>732</v>
      </c>
      <c r="L12" s="207">
        <f t="shared" si="5"/>
        <v>1.5641025641025641</v>
      </c>
      <c r="M12" s="208">
        <v>2912</v>
      </c>
      <c r="N12" s="208">
        <v>6480</v>
      </c>
      <c r="O12" s="207">
        <f t="shared" si="1"/>
        <v>2.2252747252747254</v>
      </c>
      <c r="P12" s="208">
        <v>4816</v>
      </c>
      <c r="Q12" s="208">
        <v>239</v>
      </c>
      <c r="R12" s="208">
        <v>256</v>
      </c>
      <c r="S12" s="208">
        <v>1169</v>
      </c>
    </row>
    <row r="13" spans="1:19" ht="33" customHeight="1" x14ac:dyDescent="0.25">
      <c r="A13" s="150" t="s">
        <v>19</v>
      </c>
      <c r="B13" s="149"/>
      <c r="C13" s="204">
        <f t="shared" si="6"/>
        <v>7</v>
      </c>
      <c r="D13" s="205" t="s">
        <v>18</v>
      </c>
      <c r="E13" s="206">
        <v>1975</v>
      </c>
      <c r="F13" s="206">
        <v>5463</v>
      </c>
      <c r="G13" s="206">
        <f t="shared" si="2"/>
        <v>4969</v>
      </c>
      <c r="H13" s="206">
        <f t="shared" si="3"/>
        <v>9782</v>
      </c>
      <c r="I13" s="207">
        <f t="shared" si="4"/>
        <v>1.9686053531897767</v>
      </c>
      <c r="J13" s="208">
        <v>1338</v>
      </c>
      <c r="K13" s="208">
        <v>1474</v>
      </c>
      <c r="L13" s="207">
        <f t="shared" si="5"/>
        <v>1.101644245142003</v>
      </c>
      <c r="M13" s="208">
        <v>3631</v>
      </c>
      <c r="N13" s="208">
        <v>8308</v>
      </c>
      <c r="O13" s="207">
        <f t="shared" si="1"/>
        <v>2.288074910492977</v>
      </c>
      <c r="P13" s="208">
        <v>5484</v>
      </c>
      <c r="Q13" s="208">
        <v>52</v>
      </c>
      <c r="R13" s="208">
        <v>1020</v>
      </c>
      <c r="S13" s="208">
        <v>1752</v>
      </c>
    </row>
    <row r="14" spans="1:19" ht="33" customHeight="1" x14ac:dyDescent="0.25">
      <c r="A14" s="150" t="s">
        <v>21</v>
      </c>
      <c r="B14" s="149"/>
      <c r="C14" s="204">
        <f t="shared" si="6"/>
        <v>8</v>
      </c>
      <c r="D14" s="205" t="s">
        <v>20</v>
      </c>
      <c r="E14" s="206">
        <v>2400</v>
      </c>
      <c r="F14" s="206">
        <v>4218</v>
      </c>
      <c r="G14" s="206">
        <f t="shared" si="2"/>
        <v>2290</v>
      </c>
      <c r="H14" s="206">
        <f t="shared" si="3"/>
        <v>4789</v>
      </c>
      <c r="I14" s="207">
        <f t="shared" si="4"/>
        <v>2.0912663755458514</v>
      </c>
      <c r="J14" s="208">
        <v>754</v>
      </c>
      <c r="K14" s="208">
        <v>1277</v>
      </c>
      <c r="L14" s="207">
        <f t="shared" si="5"/>
        <v>1.693633952254642</v>
      </c>
      <c r="M14" s="208">
        <v>1536</v>
      </c>
      <c r="N14" s="208">
        <v>3512</v>
      </c>
      <c r="O14" s="207">
        <f t="shared" si="1"/>
        <v>2.2864583333333335</v>
      </c>
      <c r="P14" s="208">
        <v>1832</v>
      </c>
      <c r="Q14" s="208">
        <v>151</v>
      </c>
      <c r="R14" s="208">
        <v>956</v>
      </c>
      <c r="S14" s="208">
        <v>573</v>
      </c>
    </row>
    <row r="15" spans="1:19" ht="33" customHeight="1" x14ac:dyDescent="0.25">
      <c r="A15" s="150" t="s">
        <v>25</v>
      </c>
      <c r="B15" s="149"/>
      <c r="C15" s="204">
        <f t="shared" si="6"/>
        <v>9</v>
      </c>
      <c r="D15" s="205" t="s">
        <v>24</v>
      </c>
      <c r="E15" s="206">
        <v>2480</v>
      </c>
      <c r="F15" s="206">
        <v>7388</v>
      </c>
      <c r="G15" s="206">
        <f t="shared" si="2"/>
        <v>6937</v>
      </c>
      <c r="H15" s="206">
        <f t="shared" si="3"/>
        <v>9511</v>
      </c>
      <c r="I15" s="207">
        <f t="shared" si="4"/>
        <v>1.3710537696410552</v>
      </c>
      <c r="J15" s="208">
        <v>1722</v>
      </c>
      <c r="K15" s="208">
        <v>1994</v>
      </c>
      <c r="L15" s="207">
        <f t="shared" si="5"/>
        <v>1.1579558652729385</v>
      </c>
      <c r="M15" s="208">
        <v>5215</v>
      </c>
      <c r="N15" s="208">
        <v>7517</v>
      </c>
      <c r="O15" s="207">
        <f t="shared" si="1"/>
        <v>1.4414189837008629</v>
      </c>
      <c r="P15" s="208">
        <v>4861</v>
      </c>
      <c r="Q15" s="208">
        <v>116</v>
      </c>
      <c r="R15" s="208">
        <v>708</v>
      </c>
      <c r="S15" s="208">
        <v>1832</v>
      </c>
    </row>
    <row r="16" spans="1:19" ht="33" customHeight="1" x14ac:dyDescent="0.25">
      <c r="A16" s="150" t="s">
        <v>23</v>
      </c>
      <c r="B16" s="149"/>
      <c r="C16" s="204">
        <f t="shared" si="6"/>
        <v>10</v>
      </c>
      <c r="D16" s="205" t="s">
        <v>90</v>
      </c>
      <c r="E16" s="206">
        <v>743</v>
      </c>
      <c r="F16" s="206">
        <v>3855</v>
      </c>
      <c r="G16" s="206">
        <f t="shared" si="2"/>
        <v>2557</v>
      </c>
      <c r="H16" s="206">
        <f t="shared" si="3"/>
        <v>3567</v>
      </c>
      <c r="I16" s="207">
        <f t="shared" si="4"/>
        <v>1.3949941337504888</v>
      </c>
      <c r="J16" s="208">
        <v>551</v>
      </c>
      <c r="K16" s="208">
        <v>963</v>
      </c>
      <c r="L16" s="207">
        <f t="shared" si="5"/>
        <v>1.7477313974591651</v>
      </c>
      <c r="M16" s="208">
        <v>2006</v>
      </c>
      <c r="N16" s="208">
        <v>2604</v>
      </c>
      <c r="O16" s="207">
        <f t="shared" si="1"/>
        <v>1.2981056829511466</v>
      </c>
      <c r="P16" s="208">
        <v>1491</v>
      </c>
      <c r="Q16" s="208">
        <v>123</v>
      </c>
      <c r="R16" s="208">
        <v>209</v>
      </c>
      <c r="S16" s="208">
        <v>781</v>
      </c>
    </row>
    <row r="17" spans="1:19" ht="33" customHeight="1" x14ac:dyDescent="0.25">
      <c r="A17" s="150" t="s">
        <v>27</v>
      </c>
      <c r="B17" s="149"/>
      <c r="C17" s="204">
        <f t="shared" si="6"/>
        <v>11</v>
      </c>
      <c r="D17" s="205" t="s">
        <v>26</v>
      </c>
      <c r="E17" s="206">
        <v>3951</v>
      </c>
      <c r="F17" s="206">
        <v>11072</v>
      </c>
      <c r="G17" s="206">
        <f t="shared" si="2"/>
        <v>9447</v>
      </c>
      <c r="H17" s="206">
        <f t="shared" si="3"/>
        <v>17051</v>
      </c>
      <c r="I17" s="207">
        <f t="shared" si="4"/>
        <v>1.8049116121520059</v>
      </c>
      <c r="J17" s="208">
        <v>2531</v>
      </c>
      <c r="K17" s="208">
        <v>3077</v>
      </c>
      <c r="L17" s="207">
        <f t="shared" si="5"/>
        <v>1.2157250098775187</v>
      </c>
      <c r="M17" s="208">
        <v>6916</v>
      </c>
      <c r="N17" s="208">
        <v>13974</v>
      </c>
      <c r="O17" s="207">
        <f t="shared" si="1"/>
        <v>2.020532099479468</v>
      </c>
      <c r="P17" s="208">
        <v>9491</v>
      </c>
      <c r="Q17" s="208">
        <v>207</v>
      </c>
      <c r="R17" s="208">
        <v>2050</v>
      </c>
      <c r="S17" s="208">
        <v>2226</v>
      </c>
    </row>
    <row r="18" spans="1:19" ht="33" customHeight="1" x14ac:dyDescent="0.25">
      <c r="A18" s="150" t="s">
        <v>29</v>
      </c>
      <c r="B18" s="149"/>
      <c r="C18" s="204">
        <f t="shared" si="6"/>
        <v>12</v>
      </c>
      <c r="D18" s="205" t="s">
        <v>28</v>
      </c>
      <c r="E18" s="206">
        <v>2100</v>
      </c>
      <c r="F18" s="206">
        <v>8785</v>
      </c>
      <c r="G18" s="206">
        <f t="shared" si="2"/>
        <v>7294</v>
      </c>
      <c r="H18" s="206">
        <f t="shared" si="3"/>
        <v>16584</v>
      </c>
      <c r="I18" s="207">
        <f t="shared" si="4"/>
        <v>2.2736495749931449</v>
      </c>
      <c r="J18" s="208">
        <v>1424</v>
      </c>
      <c r="K18" s="208">
        <v>2843</v>
      </c>
      <c r="L18" s="207">
        <f t="shared" si="5"/>
        <v>1.9964887640449438</v>
      </c>
      <c r="M18" s="208">
        <v>5870</v>
      </c>
      <c r="N18" s="208">
        <v>13741</v>
      </c>
      <c r="O18" s="207">
        <f t="shared" si="1"/>
        <v>2.3408858603066438</v>
      </c>
      <c r="P18" s="208">
        <v>7277</v>
      </c>
      <c r="Q18" s="208">
        <v>112</v>
      </c>
      <c r="R18" s="208">
        <v>2932</v>
      </c>
      <c r="S18" s="208">
        <v>3420</v>
      </c>
    </row>
    <row r="19" spans="1:19" ht="33" customHeight="1" x14ac:dyDescent="0.25">
      <c r="A19" s="150" t="s">
        <v>31</v>
      </c>
      <c r="B19" s="149"/>
      <c r="C19" s="204">
        <f t="shared" si="6"/>
        <v>13</v>
      </c>
      <c r="D19" s="205" t="s">
        <v>30</v>
      </c>
      <c r="E19" s="206">
        <v>950</v>
      </c>
      <c r="F19" s="206">
        <v>3627</v>
      </c>
      <c r="G19" s="206">
        <f t="shared" si="2"/>
        <v>3158</v>
      </c>
      <c r="H19" s="206">
        <f t="shared" si="3"/>
        <v>4966</v>
      </c>
      <c r="I19" s="207">
        <f t="shared" si="4"/>
        <v>1.5725142495250157</v>
      </c>
      <c r="J19" s="208">
        <v>656</v>
      </c>
      <c r="K19" s="208">
        <v>949</v>
      </c>
      <c r="L19" s="207">
        <f t="shared" si="5"/>
        <v>1.4466463414634145</v>
      </c>
      <c r="M19" s="208">
        <v>2502</v>
      </c>
      <c r="N19" s="208">
        <v>4017</v>
      </c>
      <c r="O19" s="207">
        <f t="shared" si="1"/>
        <v>1.605515587529976</v>
      </c>
      <c r="P19" s="208">
        <v>2548</v>
      </c>
      <c r="Q19" s="208">
        <v>88</v>
      </c>
      <c r="R19" s="208">
        <v>247</v>
      </c>
      <c r="S19" s="208">
        <v>1134</v>
      </c>
    </row>
    <row r="20" spans="1:19" ht="33" customHeight="1" thickBot="1" x14ac:dyDescent="0.3">
      <c r="A20" s="157" t="s">
        <v>33</v>
      </c>
      <c r="B20" s="149"/>
      <c r="C20" s="223">
        <f t="shared" si="6"/>
        <v>14</v>
      </c>
      <c r="D20" s="224" t="s">
        <v>32</v>
      </c>
      <c r="E20" s="225">
        <v>5689</v>
      </c>
      <c r="F20" s="225">
        <v>20758</v>
      </c>
      <c r="G20" s="225">
        <f t="shared" si="2"/>
        <v>17323</v>
      </c>
      <c r="H20" s="225">
        <f t="shared" si="3"/>
        <v>30048</v>
      </c>
      <c r="I20" s="226">
        <f t="shared" si="4"/>
        <v>1.7345725336258153</v>
      </c>
      <c r="J20" s="227">
        <v>3761</v>
      </c>
      <c r="K20" s="227">
        <v>7521</v>
      </c>
      <c r="L20" s="226">
        <f t="shared" si="5"/>
        <v>1.999734113267748</v>
      </c>
      <c r="M20" s="227">
        <v>13562</v>
      </c>
      <c r="N20" s="227">
        <v>22527</v>
      </c>
      <c r="O20" s="226">
        <f t="shared" si="1"/>
        <v>1.6610381949564961</v>
      </c>
      <c r="P20" s="227">
        <v>13321</v>
      </c>
      <c r="Q20" s="227">
        <v>2221</v>
      </c>
      <c r="R20" s="227">
        <v>2300</v>
      </c>
      <c r="S20" s="227">
        <v>4685</v>
      </c>
    </row>
    <row r="21" spans="1:19" ht="18" x14ac:dyDescent="0.25">
      <c r="A21" s="158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</row>
    <row r="22" spans="1:19" ht="18.75" customHeight="1" x14ac:dyDescent="0.25">
      <c r="A22" s="158"/>
      <c r="B22" s="159"/>
      <c r="C22" s="160"/>
      <c r="D22" s="229" t="s">
        <v>73</v>
      </c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161"/>
      <c r="Q22" s="161"/>
      <c r="R22" s="160"/>
      <c r="S22" s="160"/>
    </row>
    <row r="23" spans="1:19" ht="17.45" customHeight="1" x14ac:dyDescent="0.25">
      <c r="A23" s="158"/>
      <c r="B23" s="159"/>
      <c r="C23" s="160"/>
      <c r="D23" s="229" t="s">
        <v>95</v>
      </c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161"/>
      <c r="Q23" s="161"/>
      <c r="R23" s="161"/>
      <c r="S23" s="161"/>
    </row>
    <row r="24" spans="1:19" ht="18" x14ac:dyDescent="0.25">
      <c r="A24" s="158"/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</row>
    <row r="25" spans="1:19" ht="18" x14ac:dyDescent="0.25">
      <c r="A25" s="158"/>
      <c r="B25" s="159"/>
      <c r="C25" s="160"/>
      <c r="D25" s="160"/>
      <c r="E25" s="160"/>
      <c r="F25" s="160"/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v>0</v>
      </c>
      <c r="Q25" s="162">
        <v>0</v>
      </c>
      <c r="R25" s="162">
        <v>0</v>
      </c>
      <c r="S25" s="162">
        <v>0</v>
      </c>
    </row>
    <row r="26" spans="1:19" ht="18" x14ac:dyDescent="0.25">
      <c r="A26" s="158"/>
      <c r="B26" s="159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</row>
    <row r="27" spans="1:19" ht="18" x14ac:dyDescent="0.25">
      <c r="A27" s="158"/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</row>
    <row r="28" spans="1:19" ht="18" x14ac:dyDescent="0.25">
      <c r="A28" s="158"/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</row>
    <row r="29" spans="1:19" ht="18" x14ac:dyDescent="0.25">
      <c r="A29" s="158"/>
      <c r="B29" s="159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</row>
    <row r="30" spans="1:19" ht="18" x14ac:dyDescent="0.25">
      <c r="A30" s="158"/>
      <c r="B30" s="159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</row>
    <row r="31" spans="1:19" ht="18" x14ac:dyDescent="0.25">
      <c r="A31" s="158"/>
      <c r="B31" s="159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</row>
    <row r="32" spans="1:19" ht="18.75" x14ac:dyDescent="0.25">
      <c r="A32" s="163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</row>
    <row r="33" spans="1:19" ht="18.75" x14ac:dyDescent="0.25">
      <c r="A33" s="163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</row>
    <row r="34" spans="1:19" ht="18.75" x14ac:dyDescent="0.25">
      <c r="A34" s="163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</row>
    <row r="35" spans="1:19" ht="18.75" x14ac:dyDescent="0.25">
      <c r="A35" s="163"/>
      <c r="B35" s="164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</row>
    <row r="36" spans="1:19" ht="18.75" x14ac:dyDescent="0.25">
      <c r="A36" s="163"/>
      <c r="B36" s="164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</row>
    <row r="37" spans="1:19" ht="18.75" x14ac:dyDescent="0.25">
      <c r="A37" s="163"/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</row>
    <row r="38" spans="1:19" ht="18.75" x14ac:dyDescent="0.25">
      <c r="A38" s="163"/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</row>
  </sheetData>
  <mergeCells count="11">
    <mergeCell ref="D22:O22"/>
    <mergeCell ref="D23:O23"/>
    <mergeCell ref="E3:F3"/>
    <mergeCell ref="C1:S1"/>
    <mergeCell ref="A3:A5"/>
    <mergeCell ref="C3:C5"/>
    <mergeCell ref="D3:D5"/>
    <mergeCell ref="G3:I4"/>
    <mergeCell ref="J4:L4"/>
    <mergeCell ref="M4:O4"/>
    <mergeCell ref="P4:S4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63" orientation="landscape" r:id="rId1"/>
  <ignoredErrors>
    <ignoredError sqref="I6:M6 O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841E-83B5-4672-BD60-955A7970B9FC}">
  <sheetPr>
    <tabColor theme="1"/>
  </sheetPr>
  <dimension ref="A1:Q21"/>
  <sheetViews>
    <sheetView showZeros="0" view="pageBreakPreview" zoomScale="70" zoomScaleNormal="70" zoomScaleSheetLayoutView="70" workbookViewId="0">
      <pane xSplit="4" ySplit="6" topLeftCell="E7" activePane="bottomRight" state="frozen"/>
      <selection activeCell="F13" sqref="F13"/>
      <selection pane="topRight" activeCell="F13" sqref="F13"/>
      <selection pane="bottomLeft" activeCell="F13" sqref="F13"/>
      <selection pane="bottomRight" activeCell="F15" sqref="F15"/>
    </sheetView>
  </sheetViews>
  <sheetFormatPr defaultRowHeight="15" x14ac:dyDescent="0.25"/>
  <cols>
    <col min="2" max="2" width="3.42578125" style="166" customWidth="1"/>
    <col min="3" max="3" width="5.42578125" customWidth="1"/>
    <col min="4" max="4" width="34.7109375" customWidth="1"/>
    <col min="5" max="6" width="13.5703125" customWidth="1"/>
    <col min="7" max="10" width="12.140625" customWidth="1"/>
    <col min="11" max="12" width="14.140625" customWidth="1"/>
    <col min="13" max="13" width="12.140625" customWidth="1"/>
    <col min="14" max="14" width="18.140625" customWidth="1"/>
    <col min="15" max="17" width="15" customWidth="1"/>
  </cols>
  <sheetData>
    <row r="1" spans="1:17" ht="24" thickBot="1" x14ac:dyDescent="0.4">
      <c r="P1" s="246" t="s">
        <v>61</v>
      </c>
      <c r="Q1" s="246"/>
    </row>
    <row r="2" spans="1:17" ht="60.75" thickBot="1" x14ac:dyDescent="0.3">
      <c r="A2" s="132"/>
      <c r="B2" s="133"/>
      <c r="C2" s="134" t="s">
        <v>62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ht="18.75" thickBot="1" x14ac:dyDescent="0.3">
      <c r="A3" s="136"/>
      <c r="B3" s="137"/>
      <c r="C3" s="138" t="s">
        <v>63</v>
      </c>
      <c r="D3" s="138"/>
      <c r="E3" s="139"/>
      <c r="F3" s="140"/>
      <c r="G3" s="140"/>
      <c r="H3" s="141"/>
      <c r="I3" s="142"/>
      <c r="J3" s="142"/>
      <c r="K3" s="142"/>
      <c r="L3" s="142"/>
      <c r="M3" s="142"/>
      <c r="N3" s="142"/>
      <c r="O3" s="142"/>
      <c r="P3" s="142"/>
      <c r="Q3" s="142" t="s">
        <v>47</v>
      </c>
    </row>
    <row r="4" spans="1:17" ht="29.25" customHeight="1" x14ac:dyDescent="0.25">
      <c r="A4" s="231" t="s">
        <v>64</v>
      </c>
      <c r="B4" s="143"/>
      <c r="C4" s="247" t="s">
        <v>1</v>
      </c>
      <c r="D4" s="249" t="s">
        <v>75</v>
      </c>
      <c r="E4" s="251" t="s">
        <v>88</v>
      </c>
      <c r="F4" s="251"/>
      <c r="G4" s="251"/>
      <c r="H4" s="196" t="s">
        <v>65</v>
      </c>
      <c r="I4" s="196"/>
      <c r="J4" s="196"/>
      <c r="K4" s="196"/>
      <c r="L4" s="196"/>
      <c r="M4" s="196"/>
      <c r="N4" s="196"/>
      <c r="O4" s="196"/>
      <c r="P4" s="196"/>
      <c r="Q4" s="197"/>
    </row>
    <row r="5" spans="1:17" ht="53.25" customHeight="1" x14ac:dyDescent="0.25">
      <c r="A5" s="232"/>
      <c r="B5" s="143"/>
      <c r="C5" s="248"/>
      <c r="D5" s="250"/>
      <c r="E5" s="252"/>
      <c r="F5" s="252"/>
      <c r="G5" s="252"/>
      <c r="H5" s="144" t="s">
        <v>66</v>
      </c>
      <c r="I5" s="144"/>
      <c r="J5" s="144"/>
      <c r="K5" s="145" t="s">
        <v>67</v>
      </c>
      <c r="L5" s="145"/>
      <c r="M5" s="145"/>
      <c r="N5" s="145" t="s">
        <v>68</v>
      </c>
      <c r="O5" s="167"/>
      <c r="P5" s="167"/>
      <c r="Q5" s="198"/>
    </row>
    <row r="6" spans="1:17" ht="76.5" customHeight="1" thickBot="1" x14ac:dyDescent="0.3">
      <c r="A6" s="233"/>
      <c r="B6" s="143"/>
      <c r="C6" s="248"/>
      <c r="D6" s="250"/>
      <c r="E6" s="169" t="s">
        <v>3</v>
      </c>
      <c r="F6" s="169" t="s">
        <v>34</v>
      </c>
      <c r="G6" s="169" t="s">
        <v>45</v>
      </c>
      <c r="H6" s="169" t="s">
        <v>3</v>
      </c>
      <c r="I6" s="169" t="s">
        <v>34</v>
      </c>
      <c r="J6" s="169" t="s">
        <v>45</v>
      </c>
      <c r="K6" s="169" t="s">
        <v>3</v>
      </c>
      <c r="L6" s="169" t="s">
        <v>34</v>
      </c>
      <c r="M6" s="169" t="s">
        <v>45</v>
      </c>
      <c r="N6" s="170" t="s">
        <v>69</v>
      </c>
      <c r="O6" s="170" t="s">
        <v>70</v>
      </c>
      <c r="P6" s="171" t="s">
        <v>71</v>
      </c>
      <c r="Q6" s="172" t="s">
        <v>72</v>
      </c>
    </row>
    <row r="7" spans="1:17" ht="41.25" customHeight="1" thickBot="1" x14ac:dyDescent="0.3">
      <c r="A7" s="146" t="s">
        <v>4</v>
      </c>
      <c r="B7" s="147"/>
      <c r="C7" s="199" t="s">
        <v>4</v>
      </c>
      <c r="D7" s="173" t="s">
        <v>5</v>
      </c>
      <c r="E7" s="174">
        <v>106903</v>
      </c>
      <c r="F7" s="175">
        <v>173830</v>
      </c>
      <c r="G7" s="176">
        <v>1.626053525158321</v>
      </c>
      <c r="H7" s="174">
        <v>26152</v>
      </c>
      <c r="I7" s="175">
        <v>56656</v>
      </c>
      <c r="J7" s="176">
        <v>2.1664117467115327</v>
      </c>
      <c r="K7" s="174">
        <v>80751</v>
      </c>
      <c r="L7" s="175">
        <v>117174</v>
      </c>
      <c r="M7" s="176">
        <v>1.4510532377308021</v>
      </c>
      <c r="N7" s="153">
        <v>86458</v>
      </c>
      <c r="O7" s="153">
        <v>358</v>
      </c>
      <c r="P7" s="153">
        <v>11671</v>
      </c>
      <c r="Q7" s="177">
        <v>18687</v>
      </c>
    </row>
    <row r="8" spans="1:17" ht="41.25" customHeight="1" thickBot="1" x14ac:dyDescent="0.3">
      <c r="A8" s="168"/>
      <c r="B8" s="147"/>
      <c r="C8" s="200" t="s">
        <v>4</v>
      </c>
      <c r="D8" s="201" t="s">
        <v>76</v>
      </c>
      <c r="E8" s="174">
        <v>87900</v>
      </c>
      <c r="F8" s="175">
        <v>151459</v>
      </c>
      <c r="G8" s="176">
        <v>1.7230830489192264</v>
      </c>
      <c r="H8" s="174">
        <v>20933</v>
      </c>
      <c r="I8" s="175">
        <v>44799</v>
      </c>
      <c r="J8" s="176">
        <v>2.1401136960779632</v>
      </c>
      <c r="K8" s="174">
        <v>66967</v>
      </c>
      <c r="L8" s="175">
        <v>106660</v>
      </c>
      <c r="M8" s="176">
        <v>1.5927247748891245</v>
      </c>
      <c r="N8" s="153">
        <v>78181</v>
      </c>
      <c r="O8" s="153">
        <v>311</v>
      </c>
      <c r="P8" s="153">
        <v>11192</v>
      </c>
      <c r="Q8" s="177">
        <v>16976</v>
      </c>
    </row>
    <row r="9" spans="1:17" ht="41.25" customHeight="1" x14ac:dyDescent="0.25">
      <c r="A9" s="148" t="s">
        <v>77</v>
      </c>
      <c r="B9" s="149"/>
      <c r="C9" s="178">
        <v>1</v>
      </c>
      <c r="D9" s="179" t="s">
        <v>37</v>
      </c>
      <c r="E9" s="180">
        <v>14018</v>
      </c>
      <c r="F9" s="154">
        <v>22995</v>
      </c>
      <c r="G9" s="182">
        <v>1.640390925952347</v>
      </c>
      <c r="H9" s="181">
        <v>3511</v>
      </c>
      <c r="I9" s="155">
        <v>5268</v>
      </c>
      <c r="J9" s="182">
        <v>1.5004272287097693</v>
      </c>
      <c r="K9" s="181">
        <v>10507</v>
      </c>
      <c r="L9" s="155">
        <v>17727</v>
      </c>
      <c r="M9" s="182">
        <v>1.6871609403254972</v>
      </c>
      <c r="N9" s="156">
        <v>12145</v>
      </c>
      <c r="O9" s="156">
        <v>10</v>
      </c>
      <c r="P9" s="156">
        <v>2264</v>
      </c>
      <c r="Q9" s="183">
        <v>3308</v>
      </c>
    </row>
    <row r="10" spans="1:17" ht="41.25" customHeight="1" x14ac:dyDescent="0.25">
      <c r="A10" s="150" t="s">
        <v>78</v>
      </c>
      <c r="B10" s="149"/>
      <c r="C10" s="184">
        <v>2</v>
      </c>
      <c r="D10" s="185" t="s">
        <v>38</v>
      </c>
      <c r="E10" s="186">
        <v>5621</v>
      </c>
      <c r="F10" s="151">
        <v>6174</v>
      </c>
      <c r="G10" s="176">
        <v>1.0983810709838107</v>
      </c>
      <c r="H10" s="187">
        <v>1077</v>
      </c>
      <c r="I10" s="152">
        <v>1251</v>
      </c>
      <c r="J10" s="176">
        <v>1.1615598885793872</v>
      </c>
      <c r="K10" s="187">
        <v>4544</v>
      </c>
      <c r="L10" s="152">
        <v>4923</v>
      </c>
      <c r="M10" s="176">
        <v>1.083406690140845</v>
      </c>
      <c r="N10" s="153">
        <v>3821</v>
      </c>
      <c r="O10" s="153">
        <v>7</v>
      </c>
      <c r="P10" s="153">
        <v>256</v>
      </c>
      <c r="Q10" s="177">
        <v>839</v>
      </c>
    </row>
    <row r="11" spans="1:17" ht="41.25" customHeight="1" x14ac:dyDescent="0.25">
      <c r="A11" s="150" t="s">
        <v>79</v>
      </c>
      <c r="B11" s="149"/>
      <c r="C11" s="178">
        <v>3</v>
      </c>
      <c r="D11" s="179" t="s">
        <v>39</v>
      </c>
      <c r="E11" s="180">
        <v>6237</v>
      </c>
      <c r="F11" s="154">
        <v>18171</v>
      </c>
      <c r="G11" s="182">
        <v>2.9134199134199132</v>
      </c>
      <c r="H11" s="181">
        <v>1577</v>
      </c>
      <c r="I11" s="155">
        <v>8885</v>
      </c>
      <c r="J11" s="182">
        <v>5.6341154090044387</v>
      </c>
      <c r="K11" s="181">
        <v>4660</v>
      </c>
      <c r="L11" s="155">
        <v>9286</v>
      </c>
      <c r="M11" s="182">
        <v>1.9927038626609441</v>
      </c>
      <c r="N11" s="156">
        <v>6184</v>
      </c>
      <c r="O11" s="156">
        <v>0</v>
      </c>
      <c r="P11" s="156">
        <v>605</v>
      </c>
      <c r="Q11" s="183">
        <v>2497</v>
      </c>
    </row>
    <row r="12" spans="1:17" ht="41.25" customHeight="1" x14ac:dyDescent="0.25">
      <c r="A12" s="150" t="s">
        <v>80</v>
      </c>
      <c r="B12" s="149"/>
      <c r="C12" s="184">
        <v>4</v>
      </c>
      <c r="D12" s="185" t="s">
        <v>40</v>
      </c>
      <c r="E12" s="186">
        <v>7540</v>
      </c>
      <c r="F12" s="151">
        <v>12999</v>
      </c>
      <c r="G12" s="176">
        <v>1.7240053050397879</v>
      </c>
      <c r="H12" s="187">
        <v>1707</v>
      </c>
      <c r="I12" s="152">
        <v>3567</v>
      </c>
      <c r="J12" s="176">
        <v>2.0896309314586996</v>
      </c>
      <c r="K12" s="187">
        <v>5833</v>
      </c>
      <c r="L12" s="152">
        <v>9432</v>
      </c>
      <c r="M12" s="176">
        <v>1.6170066860963483</v>
      </c>
      <c r="N12" s="153">
        <v>7317</v>
      </c>
      <c r="O12" s="153">
        <v>17</v>
      </c>
      <c r="P12" s="153">
        <v>873</v>
      </c>
      <c r="Q12" s="177">
        <v>1225</v>
      </c>
    </row>
    <row r="13" spans="1:17" ht="41.25" customHeight="1" x14ac:dyDescent="0.25">
      <c r="A13" s="150" t="s">
        <v>81</v>
      </c>
      <c r="B13" s="149"/>
      <c r="C13" s="178">
        <v>5</v>
      </c>
      <c r="D13" s="179" t="s">
        <v>41</v>
      </c>
      <c r="E13" s="180">
        <v>11319</v>
      </c>
      <c r="F13" s="154">
        <v>16141</v>
      </c>
      <c r="G13" s="182">
        <v>1.4260093647848751</v>
      </c>
      <c r="H13" s="181">
        <v>2501</v>
      </c>
      <c r="I13" s="155">
        <v>3039</v>
      </c>
      <c r="J13" s="182">
        <v>1.2151139544182328</v>
      </c>
      <c r="K13" s="181">
        <v>8818</v>
      </c>
      <c r="L13" s="155">
        <v>13102</v>
      </c>
      <c r="M13" s="182">
        <v>1.4858244499886595</v>
      </c>
      <c r="N13" s="156">
        <v>10238</v>
      </c>
      <c r="O13" s="156">
        <v>5</v>
      </c>
      <c r="P13" s="156">
        <v>1722</v>
      </c>
      <c r="Q13" s="183">
        <v>1137</v>
      </c>
    </row>
    <row r="14" spans="1:17" ht="41.25" customHeight="1" x14ac:dyDescent="0.25">
      <c r="A14" s="150" t="s">
        <v>82</v>
      </c>
      <c r="B14" s="149"/>
      <c r="C14" s="184">
        <v>6</v>
      </c>
      <c r="D14" s="185" t="s">
        <v>42</v>
      </c>
      <c r="E14" s="186">
        <v>12225</v>
      </c>
      <c r="F14" s="151">
        <v>26760</v>
      </c>
      <c r="G14" s="176">
        <v>2.1889570552147237</v>
      </c>
      <c r="H14" s="187">
        <v>3478</v>
      </c>
      <c r="I14" s="152">
        <v>10703</v>
      </c>
      <c r="J14" s="176">
        <v>3.0773433007475561</v>
      </c>
      <c r="K14" s="187">
        <v>8747</v>
      </c>
      <c r="L14" s="152">
        <v>16057</v>
      </c>
      <c r="M14" s="176">
        <v>1.8357151023207956</v>
      </c>
      <c r="N14" s="153">
        <v>11720</v>
      </c>
      <c r="O14" s="153">
        <v>270</v>
      </c>
      <c r="P14" s="153">
        <v>1415</v>
      </c>
      <c r="Q14" s="177">
        <v>2652</v>
      </c>
    </row>
    <row r="15" spans="1:17" ht="41.25" customHeight="1" x14ac:dyDescent="0.25">
      <c r="A15" s="150" t="s">
        <v>83</v>
      </c>
      <c r="B15" s="149"/>
      <c r="C15" s="178">
        <v>7</v>
      </c>
      <c r="D15" s="179" t="s">
        <v>84</v>
      </c>
      <c r="E15" s="180">
        <v>8919</v>
      </c>
      <c r="F15" s="154">
        <v>18193</v>
      </c>
      <c r="G15" s="182">
        <v>2.0398026684605899</v>
      </c>
      <c r="H15" s="181">
        <v>2219</v>
      </c>
      <c r="I15" s="155">
        <v>5437</v>
      </c>
      <c r="J15" s="182">
        <v>2.4502027940513744</v>
      </c>
      <c r="K15" s="181">
        <v>6700</v>
      </c>
      <c r="L15" s="155">
        <v>12756</v>
      </c>
      <c r="M15" s="182">
        <v>1.9038805970149253</v>
      </c>
      <c r="N15" s="156">
        <v>10000</v>
      </c>
      <c r="O15" s="156">
        <v>0</v>
      </c>
      <c r="P15" s="156">
        <v>1099</v>
      </c>
      <c r="Q15" s="183">
        <v>1657</v>
      </c>
    </row>
    <row r="16" spans="1:17" ht="41.25" customHeight="1" x14ac:dyDescent="0.25">
      <c r="A16" s="150" t="s">
        <v>85</v>
      </c>
      <c r="B16" s="149"/>
      <c r="C16" s="184">
        <v>8</v>
      </c>
      <c r="D16" s="185" t="s">
        <v>43</v>
      </c>
      <c r="E16" s="186">
        <v>5393</v>
      </c>
      <c r="F16" s="151">
        <v>6986</v>
      </c>
      <c r="G16" s="176">
        <v>1.2953829037641387</v>
      </c>
      <c r="H16" s="187">
        <v>1232</v>
      </c>
      <c r="I16" s="152">
        <v>2183</v>
      </c>
      <c r="J16" s="176">
        <v>1.7719155844155845</v>
      </c>
      <c r="K16" s="187">
        <v>4161</v>
      </c>
      <c r="L16" s="152">
        <v>4803</v>
      </c>
      <c r="M16" s="176">
        <v>1.1542898341744774</v>
      </c>
      <c r="N16" s="153">
        <v>3667</v>
      </c>
      <c r="O16" s="153">
        <v>2</v>
      </c>
      <c r="P16" s="153">
        <v>409</v>
      </c>
      <c r="Q16" s="177">
        <v>725</v>
      </c>
    </row>
    <row r="17" spans="1:17" ht="41.25" customHeight="1" x14ac:dyDescent="0.25">
      <c r="A17" s="150" t="s">
        <v>86</v>
      </c>
      <c r="B17" s="149"/>
      <c r="C17" s="178">
        <v>9</v>
      </c>
      <c r="D17" s="179" t="s">
        <v>44</v>
      </c>
      <c r="E17" s="180">
        <v>16628</v>
      </c>
      <c r="F17" s="154">
        <v>23040</v>
      </c>
      <c r="G17" s="182">
        <v>1.3856146259321627</v>
      </c>
      <c r="H17" s="181">
        <v>3631</v>
      </c>
      <c r="I17" s="155">
        <v>4466</v>
      </c>
      <c r="J17" s="182">
        <v>1.2299641971908566</v>
      </c>
      <c r="K17" s="181">
        <v>12997</v>
      </c>
      <c r="L17" s="155">
        <v>18574</v>
      </c>
      <c r="M17" s="182">
        <v>1.4290990228514273</v>
      </c>
      <c r="N17" s="156">
        <v>13089</v>
      </c>
      <c r="O17" s="156">
        <v>0</v>
      </c>
      <c r="P17" s="156">
        <v>2549</v>
      </c>
      <c r="Q17" s="183">
        <v>2936</v>
      </c>
    </row>
    <row r="18" spans="1:17" ht="41.25" customHeight="1" thickBot="1" x14ac:dyDescent="0.3">
      <c r="A18" s="157" t="s">
        <v>87</v>
      </c>
      <c r="B18" s="149"/>
      <c r="C18" s="202" t="s">
        <v>4</v>
      </c>
      <c r="D18" s="203" t="s">
        <v>36</v>
      </c>
      <c r="E18" s="188">
        <v>19003</v>
      </c>
      <c r="F18" s="189">
        <v>22371</v>
      </c>
      <c r="G18" s="190">
        <v>1.1772351733936748</v>
      </c>
      <c r="H18" s="191">
        <v>5219</v>
      </c>
      <c r="I18" s="192">
        <v>11857</v>
      </c>
      <c r="J18" s="190">
        <v>2.2718911668902089</v>
      </c>
      <c r="K18" s="191">
        <v>13784</v>
      </c>
      <c r="L18" s="192">
        <v>10514</v>
      </c>
      <c r="M18" s="193">
        <v>0.76276842716192683</v>
      </c>
      <c r="N18" s="194">
        <v>8277</v>
      </c>
      <c r="O18" s="194">
        <v>47</v>
      </c>
      <c r="P18" s="194">
        <v>479</v>
      </c>
      <c r="Q18" s="195">
        <v>1711</v>
      </c>
    </row>
    <row r="19" spans="1:17" ht="18" x14ac:dyDescent="0.25">
      <c r="A19" s="158"/>
      <c r="B19" s="159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ht="18.75" customHeight="1" x14ac:dyDescent="0.25">
      <c r="A20" s="158"/>
      <c r="B20" s="159"/>
      <c r="C20" s="160"/>
      <c r="D20" s="229" t="s">
        <v>73</v>
      </c>
      <c r="E20" s="229"/>
      <c r="F20" s="229"/>
      <c r="G20" s="229"/>
      <c r="H20" s="229"/>
      <c r="I20" s="229"/>
      <c r="J20" s="229"/>
      <c r="K20" s="229"/>
      <c r="L20" s="229"/>
      <c r="M20" s="229"/>
      <c r="N20" s="160"/>
      <c r="O20" s="160"/>
      <c r="P20" s="160"/>
      <c r="Q20" s="160"/>
    </row>
    <row r="21" spans="1:17" ht="17.45" customHeight="1" x14ac:dyDescent="0.25">
      <c r="A21" s="158"/>
      <c r="B21" s="159"/>
      <c r="C21" s="160"/>
      <c r="D21" s="229" t="s">
        <v>74</v>
      </c>
      <c r="E21" s="229"/>
      <c r="F21" s="229"/>
      <c r="G21" s="229"/>
      <c r="H21" s="229"/>
      <c r="I21" s="229"/>
      <c r="J21" s="229"/>
      <c r="K21" s="229"/>
      <c r="L21" s="229"/>
      <c r="M21" s="229"/>
      <c r="N21" s="161"/>
      <c r="O21" s="161"/>
      <c r="P21" s="161"/>
      <c r="Q21" s="161"/>
    </row>
  </sheetData>
  <mergeCells count="7">
    <mergeCell ref="D20:M20"/>
    <mergeCell ref="D21:M21"/>
    <mergeCell ref="P1:Q1"/>
    <mergeCell ref="A4:A6"/>
    <mergeCell ref="C4:C6"/>
    <mergeCell ref="D4:D6"/>
    <mergeCell ref="E4:G5"/>
  </mergeCells>
  <printOptions horizontalCentered="1"/>
  <pageMargins left="0.11811023622047245" right="0.11811023622047245" top="0.59055118110236227" bottom="0.19685039370078741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CC"/>
  </sheetPr>
  <dimension ref="A1:AL26"/>
  <sheetViews>
    <sheetView showZeros="0" view="pageBreakPreview" zoomScale="55" zoomScaleNormal="55" zoomScaleSheetLayoutView="55" workbookViewId="0">
      <pane xSplit="4" ySplit="7" topLeftCell="E8" activePane="bottomRight" state="frozen"/>
      <selection activeCell="F13" sqref="F13"/>
      <selection pane="topRight" activeCell="F13" sqref="F13"/>
      <selection pane="bottomLeft" activeCell="F13" sqref="F13"/>
      <selection pane="bottomRight" activeCell="F13" sqref="F13"/>
    </sheetView>
  </sheetViews>
  <sheetFormatPr defaultColWidth="9.140625" defaultRowHeight="23.25" x14ac:dyDescent="0.35"/>
  <cols>
    <col min="1" max="1" width="9.28515625" style="38" bestFit="1" customWidth="1"/>
    <col min="2" max="2" width="6.28515625" style="10" customWidth="1"/>
    <col min="3" max="3" width="8.28515625" style="7" customWidth="1"/>
    <col min="4" max="4" width="34" style="8" bestFit="1" customWidth="1"/>
    <col min="5" max="6" width="14.85546875" style="2" bestFit="1" customWidth="1"/>
    <col min="7" max="7" width="11.42578125" style="2" bestFit="1" customWidth="1"/>
    <col min="8" max="9" width="12.85546875" style="2" bestFit="1" customWidth="1"/>
    <col min="10" max="10" width="11.42578125" style="2" bestFit="1" customWidth="1"/>
    <col min="11" max="11" width="11.42578125" style="2" customWidth="1"/>
    <col min="12" max="12" width="10.7109375" style="2" bestFit="1" customWidth="1"/>
    <col min="13" max="13" width="11.42578125" style="2" bestFit="1" customWidth="1"/>
    <col min="14" max="14" width="11.42578125" style="2" customWidth="1"/>
    <col min="15" max="15" width="10.7109375" style="2" bestFit="1" customWidth="1"/>
    <col min="16" max="16" width="13.7109375" style="2" customWidth="1"/>
    <col min="17" max="17" width="11.42578125" style="2" customWidth="1"/>
    <col min="18" max="18" width="12.85546875" style="2" bestFit="1" customWidth="1"/>
    <col min="19" max="19" width="13.140625" style="2" customWidth="1"/>
    <col min="20" max="21" width="12.28515625" style="2" bestFit="1" customWidth="1"/>
    <col min="22" max="22" width="11.42578125" style="2" bestFit="1" customWidth="1"/>
    <col min="23" max="24" width="12.85546875" style="2" bestFit="1" customWidth="1"/>
    <col min="25" max="25" width="13.5703125" style="2" customWidth="1"/>
    <col min="26" max="26" width="11.42578125" style="2" customWidth="1"/>
    <col min="27" max="27" width="10.7109375" style="2" bestFit="1" customWidth="1"/>
    <col min="28" max="28" width="11.42578125" style="2" bestFit="1" customWidth="1"/>
    <col min="29" max="30" width="12.85546875" style="2" bestFit="1" customWidth="1"/>
    <col min="31" max="31" width="13" style="2" customWidth="1"/>
    <col min="32" max="33" width="12.85546875" style="2" bestFit="1" customWidth="1"/>
    <col min="34" max="34" width="11.42578125" style="2" bestFit="1" customWidth="1"/>
    <col min="35" max="36" width="12.85546875" style="2" bestFit="1" customWidth="1"/>
    <col min="37" max="37" width="11.42578125" style="2" bestFit="1" customWidth="1"/>
    <col min="38" max="38" width="5" style="10" customWidth="1"/>
    <col min="39" max="16384" width="9.140625" style="2"/>
  </cols>
  <sheetData>
    <row r="1" spans="1:38" ht="27.75" x14ac:dyDescent="0.4">
      <c r="AG1" s="254" t="s">
        <v>61</v>
      </c>
      <c r="AH1" s="254"/>
      <c r="AI1" s="254"/>
      <c r="AJ1" s="254"/>
    </row>
    <row r="2" spans="1:38" ht="90" x14ac:dyDescent="0.2">
      <c r="A2" s="31"/>
      <c r="B2" s="9"/>
      <c r="C2" s="58" t="s">
        <v>58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4"/>
    </row>
    <row r="3" spans="1:38" ht="30.4" customHeight="1" thickBot="1" x14ac:dyDescent="0.3">
      <c r="A3" s="32"/>
      <c r="B3" s="15"/>
      <c r="C3" s="61"/>
      <c r="D3" s="24"/>
      <c r="E3" s="20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J3" s="23" t="s">
        <v>47</v>
      </c>
      <c r="AK3" s="30"/>
      <c r="AL3" s="18"/>
    </row>
    <row r="4" spans="1:38" s="3" customFormat="1" ht="48.4" customHeight="1" x14ac:dyDescent="0.25">
      <c r="A4" s="255" t="s">
        <v>0</v>
      </c>
      <c r="B4" s="21"/>
      <c r="C4" s="257" t="s">
        <v>1</v>
      </c>
      <c r="D4" s="259" t="s">
        <v>2</v>
      </c>
      <c r="E4" s="261" t="s">
        <v>56</v>
      </c>
      <c r="F4" s="261"/>
      <c r="G4" s="261"/>
      <c r="H4" s="62" t="s">
        <v>35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4"/>
      <c r="AL4" s="26"/>
    </row>
    <row r="5" spans="1:38" s="3" customFormat="1" ht="63" customHeight="1" x14ac:dyDescent="0.25">
      <c r="A5" s="256"/>
      <c r="B5" s="21"/>
      <c r="C5" s="258"/>
      <c r="D5" s="260"/>
      <c r="E5" s="262"/>
      <c r="F5" s="262"/>
      <c r="G5" s="262"/>
      <c r="H5" s="54" t="s">
        <v>37</v>
      </c>
      <c r="I5" s="54"/>
      <c r="J5" s="54"/>
      <c r="K5" s="54" t="s">
        <v>38</v>
      </c>
      <c r="L5" s="54"/>
      <c r="M5" s="54"/>
      <c r="N5" s="54" t="s">
        <v>39</v>
      </c>
      <c r="O5" s="54"/>
      <c r="P5" s="54"/>
      <c r="Q5" s="54" t="s">
        <v>40</v>
      </c>
      <c r="R5" s="54"/>
      <c r="S5" s="54"/>
      <c r="T5" s="54" t="s">
        <v>49</v>
      </c>
      <c r="U5" s="54"/>
      <c r="V5" s="54"/>
      <c r="W5" s="54" t="s">
        <v>42</v>
      </c>
      <c r="X5" s="54"/>
      <c r="Y5" s="54"/>
      <c r="Z5" s="54" t="s">
        <v>43</v>
      </c>
      <c r="AA5" s="54"/>
      <c r="AB5" s="54"/>
      <c r="AC5" s="54" t="s">
        <v>48</v>
      </c>
      <c r="AD5" s="54"/>
      <c r="AE5" s="54"/>
      <c r="AF5" s="54" t="s">
        <v>44</v>
      </c>
      <c r="AG5" s="54"/>
      <c r="AH5" s="54"/>
      <c r="AI5" s="54" t="s">
        <v>50</v>
      </c>
      <c r="AJ5" s="54"/>
      <c r="AK5" s="65"/>
      <c r="AL5" s="26"/>
    </row>
    <row r="6" spans="1:38" s="3" customFormat="1" ht="51.6" customHeight="1" x14ac:dyDescent="0.25">
      <c r="A6" s="256"/>
      <c r="B6" s="21"/>
      <c r="C6" s="258"/>
      <c r="D6" s="260"/>
      <c r="E6" s="66" t="s">
        <v>3</v>
      </c>
      <c r="F6" s="66" t="s">
        <v>34</v>
      </c>
      <c r="G6" s="66" t="s">
        <v>45</v>
      </c>
      <c r="H6" s="55" t="s">
        <v>3</v>
      </c>
      <c r="I6" s="55" t="s">
        <v>34</v>
      </c>
      <c r="J6" s="55" t="s">
        <v>45</v>
      </c>
      <c r="K6" s="55" t="s">
        <v>3</v>
      </c>
      <c r="L6" s="55" t="s">
        <v>34</v>
      </c>
      <c r="M6" s="55" t="s">
        <v>45</v>
      </c>
      <c r="N6" s="55" t="s">
        <v>3</v>
      </c>
      <c r="O6" s="55" t="s">
        <v>34</v>
      </c>
      <c r="P6" s="55" t="s">
        <v>45</v>
      </c>
      <c r="Q6" s="55" t="s">
        <v>3</v>
      </c>
      <c r="R6" s="55" t="s">
        <v>34</v>
      </c>
      <c r="S6" s="55" t="s">
        <v>45</v>
      </c>
      <c r="T6" s="55" t="s">
        <v>3</v>
      </c>
      <c r="U6" s="55" t="s">
        <v>34</v>
      </c>
      <c r="V6" s="55" t="s">
        <v>45</v>
      </c>
      <c r="W6" s="55" t="s">
        <v>3</v>
      </c>
      <c r="X6" s="55" t="s">
        <v>34</v>
      </c>
      <c r="Y6" s="55" t="s">
        <v>45</v>
      </c>
      <c r="Z6" s="55" t="s">
        <v>3</v>
      </c>
      <c r="AA6" s="55" t="s">
        <v>34</v>
      </c>
      <c r="AB6" s="55" t="s">
        <v>45</v>
      </c>
      <c r="AC6" s="55" t="s">
        <v>3</v>
      </c>
      <c r="AD6" s="55" t="s">
        <v>34</v>
      </c>
      <c r="AE6" s="55" t="s">
        <v>45</v>
      </c>
      <c r="AF6" s="55" t="s">
        <v>3</v>
      </c>
      <c r="AG6" s="55" t="s">
        <v>34</v>
      </c>
      <c r="AH6" s="55" t="s">
        <v>45</v>
      </c>
      <c r="AI6" s="55" t="s">
        <v>3</v>
      </c>
      <c r="AJ6" s="55" t="s">
        <v>34</v>
      </c>
      <c r="AK6" s="67" t="s">
        <v>45</v>
      </c>
      <c r="AL6" s="26"/>
    </row>
    <row r="7" spans="1:38" s="19" customFormat="1" ht="81.75" customHeight="1" x14ac:dyDescent="0.25">
      <c r="A7" s="33" t="s">
        <v>46</v>
      </c>
      <c r="B7" s="28"/>
      <c r="C7" s="68" t="s">
        <v>4</v>
      </c>
      <c r="D7" s="69" t="s">
        <v>5</v>
      </c>
      <c r="E7" s="70">
        <v>8057</v>
      </c>
      <c r="F7" s="71">
        <v>17854</v>
      </c>
      <c r="G7" s="72">
        <v>2.2159612759091472</v>
      </c>
      <c r="H7" s="70">
        <v>1302</v>
      </c>
      <c r="I7" s="47">
        <v>929</v>
      </c>
      <c r="J7" s="73">
        <v>0.71351766513056836</v>
      </c>
      <c r="K7" s="70">
        <v>349</v>
      </c>
      <c r="L7" s="47">
        <v>211</v>
      </c>
      <c r="M7" s="73">
        <v>0.60458452722063039</v>
      </c>
      <c r="N7" s="70">
        <v>547</v>
      </c>
      <c r="O7" s="47">
        <v>3511</v>
      </c>
      <c r="P7" s="72">
        <v>6.418647166361974</v>
      </c>
      <c r="Q7" s="70">
        <v>578</v>
      </c>
      <c r="R7" s="47">
        <v>1309</v>
      </c>
      <c r="S7" s="72">
        <v>2.2647058823529411</v>
      </c>
      <c r="T7" s="70">
        <v>826</v>
      </c>
      <c r="U7" s="47">
        <v>574</v>
      </c>
      <c r="V7" s="73">
        <v>0.69491525423728817</v>
      </c>
      <c r="W7" s="70">
        <v>1099</v>
      </c>
      <c r="X7" s="47">
        <v>4415</v>
      </c>
      <c r="Y7" s="72">
        <v>4.0172884440400365</v>
      </c>
      <c r="Z7" s="70">
        <v>395</v>
      </c>
      <c r="AA7" s="47">
        <v>686</v>
      </c>
      <c r="AB7" s="72">
        <v>1.7367088607594936</v>
      </c>
      <c r="AC7" s="70">
        <v>701</v>
      </c>
      <c r="AD7" s="47">
        <v>1980</v>
      </c>
      <c r="AE7" s="72">
        <v>2.8245363766048501</v>
      </c>
      <c r="AF7" s="70">
        <v>1134</v>
      </c>
      <c r="AG7" s="47">
        <v>843</v>
      </c>
      <c r="AH7" s="73">
        <v>0.74338624338624337</v>
      </c>
      <c r="AI7" s="70">
        <v>1126</v>
      </c>
      <c r="AJ7" s="47">
        <v>3396</v>
      </c>
      <c r="AK7" s="74">
        <v>3.0159857904085259</v>
      </c>
      <c r="AL7" s="48"/>
    </row>
    <row r="8" spans="1:38" s="4" customFormat="1" ht="81.75" customHeight="1" x14ac:dyDescent="0.25">
      <c r="A8" s="34" t="s">
        <v>7</v>
      </c>
      <c r="B8" s="22"/>
      <c r="C8" s="75">
        <v>1</v>
      </c>
      <c r="D8" s="27" t="s">
        <v>55</v>
      </c>
      <c r="E8" s="76">
        <v>600</v>
      </c>
      <c r="F8" s="53">
        <v>851</v>
      </c>
      <c r="G8" s="77">
        <v>1.4183333333333332</v>
      </c>
      <c r="H8" s="78">
        <v>123</v>
      </c>
      <c r="I8" s="45">
        <v>84</v>
      </c>
      <c r="J8" s="73">
        <v>0.68292682926829273</v>
      </c>
      <c r="K8" s="78">
        <v>38</v>
      </c>
      <c r="L8" s="45">
        <v>0</v>
      </c>
      <c r="M8" s="79">
        <v>0</v>
      </c>
      <c r="N8" s="78">
        <v>25</v>
      </c>
      <c r="O8" s="45">
        <v>71</v>
      </c>
      <c r="P8" s="77">
        <v>2.84</v>
      </c>
      <c r="Q8" s="78">
        <v>29</v>
      </c>
      <c r="R8" s="45">
        <v>14</v>
      </c>
      <c r="S8" s="73">
        <v>0.48275862068965519</v>
      </c>
      <c r="T8" s="78">
        <v>115</v>
      </c>
      <c r="U8" s="45">
        <v>160</v>
      </c>
      <c r="V8" s="77">
        <v>1.3913043478260869</v>
      </c>
      <c r="W8" s="78">
        <v>71</v>
      </c>
      <c r="X8" s="45">
        <v>16</v>
      </c>
      <c r="Y8" s="73">
        <v>0.22535211267605634</v>
      </c>
      <c r="Z8" s="78">
        <v>32</v>
      </c>
      <c r="AA8" s="45">
        <v>22</v>
      </c>
      <c r="AB8" s="73">
        <v>0.6875</v>
      </c>
      <c r="AC8" s="78">
        <v>77</v>
      </c>
      <c r="AD8" s="45">
        <v>421</v>
      </c>
      <c r="AE8" s="77">
        <v>5.4675324675324672</v>
      </c>
      <c r="AF8" s="78">
        <v>63</v>
      </c>
      <c r="AG8" s="45">
        <v>42</v>
      </c>
      <c r="AH8" s="73">
        <v>0.66666666666666663</v>
      </c>
      <c r="AI8" s="78">
        <v>27</v>
      </c>
      <c r="AJ8" s="45">
        <v>21</v>
      </c>
      <c r="AK8" s="80">
        <v>0.77777777777777779</v>
      </c>
      <c r="AL8" s="49"/>
    </row>
    <row r="9" spans="1:38" s="4" customFormat="1" ht="81.75" customHeight="1" x14ac:dyDescent="0.25">
      <c r="A9" s="34" t="s">
        <v>9</v>
      </c>
      <c r="B9" s="22"/>
      <c r="C9" s="81">
        <v>2</v>
      </c>
      <c r="D9" s="51" t="s">
        <v>8</v>
      </c>
      <c r="E9" s="82">
        <v>265</v>
      </c>
      <c r="F9" s="52">
        <v>1242</v>
      </c>
      <c r="G9" s="72">
        <v>4.686792452830189</v>
      </c>
      <c r="H9" s="70">
        <v>20</v>
      </c>
      <c r="I9" s="47">
        <v>103</v>
      </c>
      <c r="J9" s="72">
        <v>5.15</v>
      </c>
      <c r="K9" s="70">
        <v>11</v>
      </c>
      <c r="L9" s="47">
        <v>0</v>
      </c>
      <c r="M9" s="79">
        <v>0</v>
      </c>
      <c r="N9" s="70">
        <v>35</v>
      </c>
      <c r="O9" s="47">
        <v>512</v>
      </c>
      <c r="P9" s="72">
        <v>14.628571428571428</v>
      </c>
      <c r="Q9" s="70">
        <v>32</v>
      </c>
      <c r="R9" s="47">
        <v>13</v>
      </c>
      <c r="S9" s="73">
        <v>0.40625</v>
      </c>
      <c r="T9" s="70">
        <v>18</v>
      </c>
      <c r="U9" s="47">
        <v>45</v>
      </c>
      <c r="V9" s="72">
        <v>2.5</v>
      </c>
      <c r="W9" s="70">
        <v>33</v>
      </c>
      <c r="X9" s="47">
        <v>95</v>
      </c>
      <c r="Y9" s="72">
        <v>2.8787878787878789</v>
      </c>
      <c r="Z9" s="70">
        <v>7</v>
      </c>
      <c r="AA9" s="47">
        <v>0</v>
      </c>
      <c r="AB9" s="79">
        <v>0</v>
      </c>
      <c r="AC9" s="70">
        <v>26</v>
      </c>
      <c r="AD9" s="47">
        <v>9</v>
      </c>
      <c r="AE9" s="73">
        <v>0.34615384615384615</v>
      </c>
      <c r="AF9" s="70">
        <v>20</v>
      </c>
      <c r="AG9" s="47">
        <v>31</v>
      </c>
      <c r="AH9" s="72">
        <v>1.55</v>
      </c>
      <c r="AI9" s="70">
        <v>63</v>
      </c>
      <c r="AJ9" s="47">
        <v>434</v>
      </c>
      <c r="AK9" s="74">
        <v>6.8888888888888893</v>
      </c>
      <c r="AL9" s="50"/>
    </row>
    <row r="10" spans="1:38" s="4" customFormat="1" ht="81.75" customHeight="1" x14ac:dyDescent="0.25">
      <c r="A10" s="34" t="s">
        <v>11</v>
      </c>
      <c r="B10" s="22"/>
      <c r="C10" s="75">
        <v>3</v>
      </c>
      <c r="D10" s="27" t="s">
        <v>10</v>
      </c>
      <c r="E10" s="76">
        <v>359</v>
      </c>
      <c r="F10" s="53">
        <v>1338</v>
      </c>
      <c r="G10" s="77">
        <v>3.7270194986072425</v>
      </c>
      <c r="H10" s="78">
        <v>64</v>
      </c>
      <c r="I10" s="45">
        <v>93</v>
      </c>
      <c r="J10" s="77">
        <v>1.453125</v>
      </c>
      <c r="K10" s="78">
        <v>17</v>
      </c>
      <c r="L10" s="45">
        <v>33</v>
      </c>
      <c r="M10" s="77">
        <v>1.9411764705882353</v>
      </c>
      <c r="N10" s="78">
        <v>22</v>
      </c>
      <c r="O10" s="45">
        <v>141</v>
      </c>
      <c r="P10" s="77">
        <v>6.4090909090909092</v>
      </c>
      <c r="Q10" s="78">
        <v>49</v>
      </c>
      <c r="R10" s="45">
        <v>206</v>
      </c>
      <c r="S10" s="77">
        <v>4.204081632653061</v>
      </c>
      <c r="T10" s="78">
        <v>24</v>
      </c>
      <c r="U10" s="45">
        <v>89</v>
      </c>
      <c r="V10" s="77">
        <v>3.7083333333333335</v>
      </c>
      <c r="W10" s="78">
        <v>42</v>
      </c>
      <c r="X10" s="45">
        <v>57</v>
      </c>
      <c r="Y10" s="77">
        <v>1.3571428571428572</v>
      </c>
      <c r="Z10" s="78">
        <v>6</v>
      </c>
      <c r="AA10" s="45">
        <v>29</v>
      </c>
      <c r="AB10" s="77">
        <v>4.833333333333333</v>
      </c>
      <c r="AC10" s="78">
        <v>25</v>
      </c>
      <c r="AD10" s="45">
        <v>275</v>
      </c>
      <c r="AE10" s="77">
        <v>11</v>
      </c>
      <c r="AF10" s="78">
        <v>29</v>
      </c>
      <c r="AG10" s="45">
        <v>128</v>
      </c>
      <c r="AH10" s="77">
        <v>4.4137931034482758</v>
      </c>
      <c r="AI10" s="78">
        <v>81</v>
      </c>
      <c r="AJ10" s="45">
        <v>287</v>
      </c>
      <c r="AK10" s="83">
        <v>3.5432098765432101</v>
      </c>
      <c r="AL10" s="50"/>
    </row>
    <row r="11" spans="1:38" s="4" customFormat="1" ht="81.75" customHeight="1" x14ac:dyDescent="0.25">
      <c r="A11" s="34" t="s">
        <v>13</v>
      </c>
      <c r="B11" s="22"/>
      <c r="C11" s="81">
        <v>4</v>
      </c>
      <c r="D11" s="51" t="s">
        <v>12</v>
      </c>
      <c r="E11" s="82">
        <v>0</v>
      </c>
      <c r="F11" s="52">
        <v>705</v>
      </c>
      <c r="G11" s="72" t="s">
        <v>57</v>
      </c>
      <c r="H11" s="70">
        <v>0</v>
      </c>
      <c r="I11" s="47">
        <v>16</v>
      </c>
      <c r="J11" s="72" t="s">
        <v>57</v>
      </c>
      <c r="K11" s="70">
        <v>0</v>
      </c>
      <c r="L11" s="47">
        <v>3</v>
      </c>
      <c r="M11" s="72" t="s">
        <v>57</v>
      </c>
      <c r="N11" s="70">
        <v>0</v>
      </c>
      <c r="O11" s="47">
        <v>156</v>
      </c>
      <c r="P11" s="72" t="s">
        <v>57</v>
      </c>
      <c r="Q11" s="70">
        <v>0</v>
      </c>
      <c r="R11" s="47">
        <v>1</v>
      </c>
      <c r="S11" s="72" t="s">
        <v>57</v>
      </c>
      <c r="T11" s="70">
        <v>0</v>
      </c>
      <c r="U11" s="47">
        <v>19</v>
      </c>
      <c r="V11" s="72" t="s">
        <v>57</v>
      </c>
      <c r="W11" s="70">
        <v>0</v>
      </c>
      <c r="X11" s="47">
        <v>453</v>
      </c>
      <c r="Y11" s="72" t="s">
        <v>57</v>
      </c>
      <c r="Z11" s="70">
        <v>0</v>
      </c>
      <c r="AA11" s="47">
        <v>0</v>
      </c>
      <c r="AB11" s="72" t="s">
        <v>57</v>
      </c>
      <c r="AC11" s="70">
        <v>0</v>
      </c>
      <c r="AD11" s="47">
        <v>43</v>
      </c>
      <c r="AE11" s="72" t="s">
        <v>57</v>
      </c>
      <c r="AF11" s="70">
        <v>0</v>
      </c>
      <c r="AG11" s="47">
        <v>11</v>
      </c>
      <c r="AH11" s="72" t="s">
        <v>57</v>
      </c>
      <c r="AI11" s="70">
        <v>0</v>
      </c>
      <c r="AJ11" s="47">
        <v>3</v>
      </c>
      <c r="AK11" s="74" t="s">
        <v>57</v>
      </c>
      <c r="AL11" s="50"/>
    </row>
    <row r="12" spans="1:38" s="4" customFormat="1" ht="81.75" customHeight="1" x14ac:dyDescent="0.25">
      <c r="A12" s="34" t="s">
        <v>15</v>
      </c>
      <c r="B12" s="22"/>
      <c r="C12" s="75">
        <v>5</v>
      </c>
      <c r="D12" s="27" t="s">
        <v>14</v>
      </c>
      <c r="E12" s="76">
        <v>795</v>
      </c>
      <c r="F12" s="53">
        <v>1472</v>
      </c>
      <c r="G12" s="77">
        <v>1.8515723270440252</v>
      </c>
      <c r="H12" s="78">
        <v>75</v>
      </c>
      <c r="I12" s="45">
        <v>48</v>
      </c>
      <c r="J12" s="73">
        <v>0.64</v>
      </c>
      <c r="K12" s="78">
        <v>17</v>
      </c>
      <c r="L12" s="45">
        <v>4</v>
      </c>
      <c r="M12" s="73">
        <v>0.23529411764705882</v>
      </c>
      <c r="N12" s="78">
        <v>71</v>
      </c>
      <c r="O12" s="45">
        <v>300</v>
      </c>
      <c r="P12" s="77">
        <v>4.225352112676056</v>
      </c>
      <c r="Q12" s="78">
        <v>23</v>
      </c>
      <c r="R12" s="45">
        <v>81</v>
      </c>
      <c r="S12" s="77">
        <v>3.5217391304347827</v>
      </c>
      <c r="T12" s="78">
        <v>56</v>
      </c>
      <c r="U12" s="45">
        <v>5</v>
      </c>
      <c r="V12" s="73">
        <v>8.9285714285714288E-2</v>
      </c>
      <c r="W12" s="78">
        <v>21</v>
      </c>
      <c r="X12" s="45">
        <v>135</v>
      </c>
      <c r="Y12" s="77">
        <v>6.4285714285714288</v>
      </c>
      <c r="Z12" s="78">
        <v>83</v>
      </c>
      <c r="AA12" s="45">
        <v>20</v>
      </c>
      <c r="AB12" s="73">
        <v>0.24096385542168675</v>
      </c>
      <c r="AC12" s="78">
        <v>24</v>
      </c>
      <c r="AD12" s="45">
        <v>146</v>
      </c>
      <c r="AE12" s="77">
        <v>6.083333333333333</v>
      </c>
      <c r="AF12" s="78">
        <v>85</v>
      </c>
      <c r="AG12" s="45">
        <v>39</v>
      </c>
      <c r="AH12" s="73">
        <v>0.45882352941176469</v>
      </c>
      <c r="AI12" s="78">
        <v>340</v>
      </c>
      <c r="AJ12" s="45">
        <v>694</v>
      </c>
      <c r="AK12" s="83">
        <v>2.0411764705882351</v>
      </c>
      <c r="AL12" s="50"/>
    </row>
    <row r="13" spans="1:38" s="4" customFormat="1" ht="81.75" customHeight="1" x14ac:dyDescent="0.25">
      <c r="A13" s="34" t="s">
        <v>17</v>
      </c>
      <c r="B13" s="22"/>
      <c r="C13" s="81">
        <v>6</v>
      </c>
      <c r="D13" s="51" t="s">
        <v>16</v>
      </c>
      <c r="E13" s="82">
        <v>349</v>
      </c>
      <c r="F13" s="52">
        <v>304</v>
      </c>
      <c r="G13" s="73">
        <v>0.87106017191977081</v>
      </c>
      <c r="H13" s="70">
        <v>59</v>
      </c>
      <c r="I13" s="47">
        <v>7</v>
      </c>
      <c r="J13" s="73">
        <v>0.11864406779661017</v>
      </c>
      <c r="K13" s="70">
        <v>21</v>
      </c>
      <c r="L13" s="47">
        <v>0</v>
      </c>
      <c r="M13" s="79">
        <v>0</v>
      </c>
      <c r="N13" s="70">
        <v>31</v>
      </c>
      <c r="O13" s="47">
        <v>47</v>
      </c>
      <c r="P13" s="72">
        <v>1.5161290322580645</v>
      </c>
      <c r="Q13" s="70">
        <v>21</v>
      </c>
      <c r="R13" s="47">
        <v>0</v>
      </c>
      <c r="S13" s="79">
        <v>0</v>
      </c>
      <c r="T13" s="70">
        <v>38</v>
      </c>
      <c r="U13" s="47">
        <v>2</v>
      </c>
      <c r="V13" s="73">
        <v>5.2631578947368418E-2</v>
      </c>
      <c r="W13" s="70">
        <v>49</v>
      </c>
      <c r="X13" s="47">
        <v>40</v>
      </c>
      <c r="Y13" s="73">
        <v>0.81632653061224492</v>
      </c>
      <c r="Z13" s="70">
        <v>21</v>
      </c>
      <c r="AA13" s="47">
        <v>35</v>
      </c>
      <c r="AB13" s="72">
        <v>1.6666666666666667</v>
      </c>
      <c r="AC13" s="70">
        <v>24</v>
      </c>
      <c r="AD13" s="47">
        <v>55</v>
      </c>
      <c r="AE13" s="72">
        <v>2.2916666666666665</v>
      </c>
      <c r="AF13" s="70">
        <v>49</v>
      </c>
      <c r="AG13" s="47">
        <v>0</v>
      </c>
      <c r="AH13" s="79">
        <v>0</v>
      </c>
      <c r="AI13" s="70">
        <v>36</v>
      </c>
      <c r="AJ13" s="47">
        <v>118</v>
      </c>
      <c r="AK13" s="74">
        <v>3.2777777777777777</v>
      </c>
      <c r="AL13" s="50"/>
    </row>
    <row r="14" spans="1:38" s="4" customFormat="1" ht="81.75" customHeight="1" x14ac:dyDescent="0.25">
      <c r="A14" s="34" t="s">
        <v>19</v>
      </c>
      <c r="B14" s="22"/>
      <c r="C14" s="75">
        <v>7</v>
      </c>
      <c r="D14" s="27" t="s">
        <v>18</v>
      </c>
      <c r="E14" s="76">
        <v>2487</v>
      </c>
      <c r="F14" s="53">
        <v>1906</v>
      </c>
      <c r="G14" s="73">
        <v>0.76638520305589064</v>
      </c>
      <c r="H14" s="78">
        <v>402</v>
      </c>
      <c r="I14" s="45">
        <v>34</v>
      </c>
      <c r="J14" s="73">
        <v>8.45771144278607E-2</v>
      </c>
      <c r="K14" s="78">
        <v>147</v>
      </c>
      <c r="L14" s="45">
        <v>6</v>
      </c>
      <c r="M14" s="73">
        <v>4.0816326530612242E-2</v>
      </c>
      <c r="N14" s="78">
        <v>194</v>
      </c>
      <c r="O14" s="45">
        <v>232</v>
      </c>
      <c r="P14" s="77">
        <v>1.1958762886597938</v>
      </c>
      <c r="Q14" s="78">
        <v>151</v>
      </c>
      <c r="R14" s="45">
        <v>97</v>
      </c>
      <c r="S14" s="73">
        <v>0.64238410596026485</v>
      </c>
      <c r="T14" s="78">
        <v>324</v>
      </c>
      <c r="U14" s="45">
        <v>27</v>
      </c>
      <c r="V14" s="73">
        <v>8.3333333333333329E-2</v>
      </c>
      <c r="W14" s="78">
        <v>626</v>
      </c>
      <c r="X14" s="45">
        <v>1333</v>
      </c>
      <c r="Y14" s="77">
        <v>2.1293929712460065</v>
      </c>
      <c r="Z14" s="78">
        <v>97</v>
      </c>
      <c r="AA14" s="45">
        <v>29</v>
      </c>
      <c r="AB14" s="73">
        <v>0.29896907216494845</v>
      </c>
      <c r="AC14" s="78">
        <v>163</v>
      </c>
      <c r="AD14" s="45">
        <v>97</v>
      </c>
      <c r="AE14" s="73">
        <v>0.59509202453987731</v>
      </c>
      <c r="AF14" s="78">
        <v>287</v>
      </c>
      <c r="AG14" s="45">
        <v>48</v>
      </c>
      <c r="AH14" s="73">
        <v>0.1672473867595819</v>
      </c>
      <c r="AI14" s="78">
        <v>96</v>
      </c>
      <c r="AJ14" s="45">
        <v>3</v>
      </c>
      <c r="AK14" s="80">
        <v>3.125E-2</v>
      </c>
      <c r="AL14" s="50"/>
    </row>
    <row r="15" spans="1:38" s="4" customFormat="1" ht="81.75" customHeight="1" x14ac:dyDescent="0.25">
      <c r="A15" s="34" t="s">
        <v>21</v>
      </c>
      <c r="B15" s="22"/>
      <c r="C15" s="81">
        <v>8</v>
      </c>
      <c r="D15" s="51" t="s">
        <v>20</v>
      </c>
      <c r="E15" s="82">
        <v>0</v>
      </c>
      <c r="F15" s="52">
        <v>1381</v>
      </c>
      <c r="G15" s="72" t="s">
        <v>57</v>
      </c>
      <c r="H15" s="70">
        <v>0</v>
      </c>
      <c r="I15" s="47">
        <v>48</v>
      </c>
      <c r="J15" s="72" t="s">
        <v>57</v>
      </c>
      <c r="K15" s="70">
        <v>0</v>
      </c>
      <c r="L15" s="47">
        <v>17</v>
      </c>
      <c r="M15" s="72" t="s">
        <v>57</v>
      </c>
      <c r="N15" s="70">
        <v>0</v>
      </c>
      <c r="O15" s="47">
        <v>469</v>
      </c>
      <c r="P15" s="72" t="s">
        <v>57</v>
      </c>
      <c r="Q15" s="70">
        <v>0</v>
      </c>
      <c r="R15" s="47">
        <v>56</v>
      </c>
      <c r="S15" s="72" t="s">
        <v>57</v>
      </c>
      <c r="T15" s="70">
        <v>0</v>
      </c>
      <c r="U15" s="47">
        <v>11</v>
      </c>
      <c r="V15" s="72" t="s">
        <v>57</v>
      </c>
      <c r="W15" s="70">
        <v>0</v>
      </c>
      <c r="X15" s="47">
        <v>229</v>
      </c>
      <c r="Y15" s="72" t="s">
        <v>57</v>
      </c>
      <c r="Z15" s="70">
        <v>0</v>
      </c>
      <c r="AA15" s="47">
        <v>89</v>
      </c>
      <c r="AB15" s="72" t="s">
        <v>57</v>
      </c>
      <c r="AC15" s="70">
        <v>0</v>
      </c>
      <c r="AD15" s="47">
        <v>67</v>
      </c>
      <c r="AE15" s="72" t="s">
        <v>57</v>
      </c>
      <c r="AF15" s="70">
        <v>0</v>
      </c>
      <c r="AG15" s="47">
        <v>53</v>
      </c>
      <c r="AH15" s="72" t="s">
        <v>57</v>
      </c>
      <c r="AI15" s="70">
        <v>0</v>
      </c>
      <c r="AJ15" s="47">
        <v>342</v>
      </c>
      <c r="AK15" s="74" t="s">
        <v>57</v>
      </c>
      <c r="AL15" s="50"/>
    </row>
    <row r="16" spans="1:38" s="4" customFormat="1" ht="81.75" customHeight="1" x14ac:dyDescent="0.25">
      <c r="A16" s="34" t="s">
        <v>23</v>
      </c>
      <c r="B16" s="22"/>
      <c r="C16" s="75">
        <v>9</v>
      </c>
      <c r="D16" s="27" t="s">
        <v>22</v>
      </c>
      <c r="E16" s="76">
        <v>133</v>
      </c>
      <c r="F16" s="53">
        <v>882</v>
      </c>
      <c r="G16" s="77">
        <v>6.6315789473684212</v>
      </c>
      <c r="H16" s="78">
        <v>41</v>
      </c>
      <c r="I16" s="45">
        <v>2</v>
      </c>
      <c r="J16" s="73">
        <v>4.878048780487805E-2</v>
      </c>
      <c r="K16" s="78">
        <v>0</v>
      </c>
      <c r="L16" s="45">
        <v>12</v>
      </c>
      <c r="M16" s="77" t="s">
        <v>57</v>
      </c>
      <c r="N16" s="78">
        <v>4</v>
      </c>
      <c r="O16" s="45">
        <v>314</v>
      </c>
      <c r="P16" s="77">
        <v>78.5</v>
      </c>
      <c r="Q16" s="78">
        <v>15</v>
      </c>
      <c r="R16" s="45">
        <v>4</v>
      </c>
      <c r="S16" s="73">
        <v>0.26666666666666666</v>
      </c>
      <c r="T16" s="78">
        <v>11</v>
      </c>
      <c r="U16" s="45">
        <v>101</v>
      </c>
      <c r="V16" s="77">
        <v>9.1818181818181817</v>
      </c>
      <c r="W16" s="78">
        <v>0</v>
      </c>
      <c r="X16" s="45">
        <v>50</v>
      </c>
      <c r="Y16" s="77" t="s">
        <v>57</v>
      </c>
      <c r="Z16" s="78">
        <v>41</v>
      </c>
      <c r="AA16" s="45">
        <v>275</v>
      </c>
      <c r="AB16" s="77">
        <v>6.7073170731707314</v>
      </c>
      <c r="AC16" s="78">
        <v>1</v>
      </c>
      <c r="AD16" s="45">
        <v>93</v>
      </c>
      <c r="AE16" s="77">
        <v>93</v>
      </c>
      <c r="AF16" s="78">
        <v>20</v>
      </c>
      <c r="AG16" s="45">
        <v>22</v>
      </c>
      <c r="AH16" s="77">
        <v>1.1000000000000001</v>
      </c>
      <c r="AI16" s="78">
        <v>0</v>
      </c>
      <c r="AJ16" s="45">
        <v>9</v>
      </c>
      <c r="AK16" s="83" t="s">
        <v>57</v>
      </c>
      <c r="AL16" s="50"/>
    </row>
    <row r="17" spans="1:38" s="4" customFormat="1" ht="81.75" customHeight="1" x14ac:dyDescent="0.25">
      <c r="A17" s="34" t="s">
        <v>25</v>
      </c>
      <c r="B17" s="22"/>
      <c r="C17" s="81">
        <v>10</v>
      </c>
      <c r="D17" s="51" t="s">
        <v>24</v>
      </c>
      <c r="E17" s="82">
        <v>840</v>
      </c>
      <c r="F17" s="52">
        <v>789</v>
      </c>
      <c r="G17" s="73">
        <v>0.93928571428571428</v>
      </c>
      <c r="H17" s="70">
        <v>110</v>
      </c>
      <c r="I17" s="47">
        <v>54</v>
      </c>
      <c r="J17" s="73">
        <v>0.49090909090909091</v>
      </c>
      <c r="K17" s="70">
        <v>21</v>
      </c>
      <c r="L17" s="47">
        <v>7</v>
      </c>
      <c r="M17" s="73">
        <v>0.33333333333333331</v>
      </c>
      <c r="N17" s="70">
        <v>21</v>
      </c>
      <c r="O17" s="47">
        <v>187</v>
      </c>
      <c r="P17" s="72">
        <v>8.9047619047619051</v>
      </c>
      <c r="Q17" s="70">
        <v>121</v>
      </c>
      <c r="R17" s="47">
        <v>94</v>
      </c>
      <c r="S17" s="73">
        <v>0.77685950413223137</v>
      </c>
      <c r="T17" s="70">
        <v>77</v>
      </c>
      <c r="U17" s="47">
        <v>42</v>
      </c>
      <c r="V17" s="73">
        <v>0.54545454545454541</v>
      </c>
      <c r="W17" s="70">
        <v>69</v>
      </c>
      <c r="X17" s="47">
        <v>344</v>
      </c>
      <c r="Y17" s="72">
        <v>4.9855072463768115</v>
      </c>
      <c r="Z17" s="70">
        <v>29</v>
      </c>
      <c r="AA17" s="47">
        <v>0</v>
      </c>
      <c r="AB17" s="79">
        <v>0</v>
      </c>
      <c r="AC17" s="70">
        <v>53</v>
      </c>
      <c r="AD17" s="47">
        <v>0</v>
      </c>
      <c r="AE17" s="79">
        <v>0</v>
      </c>
      <c r="AF17" s="70">
        <v>288</v>
      </c>
      <c r="AG17" s="47">
        <v>1</v>
      </c>
      <c r="AH17" s="73">
        <v>3.472222222222222E-3</v>
      </c>
      <c r="AI17" s="70">
        <v>51</v>
      </c>
      <c r="AJ17" s="47">
        <v>60</v>
      </c>
      <c r="AK17" s="74">
        <v>1.1764705882352942</v>
      </c>
      <c r="AL17" s="50"/>
    </row>
    <row r="18" spans="1:38" s="4" customFormat="1" ht="81.75" customHeight="1" x14ac:dyDescent="0.25">
      <c r="A18" s="34" t="s">
        <v>27</v>
      </c>
      <c r="B18" s="22"/>
      <c r="C18" s="75">
        <v>11</v>
      </c>
      <c r="D18" s="27" t="s">
        <v>26</v>
      </c>
      <c r="E18" s="76">
        <v>785</v>
      </c>
      <c r="F18" s="53">
        <v>1465</v>
      </c>
      <c r="G18" s="77">
        <v>1.8662420382165605</v>
      </c>
      <c r="H18" s="78">
        <v>124</v>
      </c>
      <c r="I18" s="45">
        <v>116</v>
      </c>
      <c r="J18" s="73">
        <v>0.93548387096774188</v>
      </c>
      <c r="K18" s="78">
        <v>23</v>
      </c>
      <c r="L18" s="45">
        <v>0</v>
      </c>
      <c r="M18" s="79">
        <v>0</v>
      </c>
      <c r="N18" s="78">
        <v>24</v>
      </c>
      <c r="O18" s="45">
        <v>160</v>
      </c>
      <c r="P18" s="77">
        <v>6.666666666666667</v>
      </c>
      <c r="Q18" s="78">
        <v>43</v>
      </c>
      <c r="R18" s="45">
        <v>87</v>
      </c>
      <c r="S18" s="77">
        <v>2.0232558139534884</v>
      </c>
      <c r="T18" s="78">
        <v>105</v>
      </c>
      <c r="U18" s="45">
        <v>36</v>
      </c>
      <c r="V18" s="73">
        <v>0.34285714285714286</v>
      </c>
      <c r="W18" s="78">
        <v>72</v>
      </c>
      <c r="X18" s="45">
        <v>248</v>
      </c>
      <c r="Y18" s="77">
        <v>3.4444444444444446</v>
      </c>
      <c r="Z18" s="78">
        <v>21</v>
      </c>
      <c r="AA18" s="45">
        <v>134</v>
      </c>
      <c r="AB18" s="77">
        <v>6.3809523809523814</v>
      </c>
      <c r="AC18" s="78">
        <v>89</v>
      </c>
      <c r="AD18" s="45">
        <v>317</v>
      </c>
      <c r="AE18" s="77">
        <v>3.5617977528089888</v>
      </c>
      <c r="AF18" s="78">
        <v>164</v>
      </c>
      <c r="AG18" s="45">
        <v>239</v>
      </c>
      <c r="AH18" s="77">
        <v>1.4573170731707317</v>
      </c>
      <c r="AI18" s="78">
        <v>120</v>
      </c>
      <c r="AJ18" s="45">
        <v>128</v>
      </c>
      <c r="AK18" s="83">
        <v>1.0666666666666667</v>
      </c>
      <c r="AL18" s="50"/>
    </row>
    <row r="19" spans="1:38" s="4" customFormat="1" ht="81.75" customHeight="1" x14ac:dyDescent="0.25">
      <c r="A19" s="34" t="s">
        <v>29</v>
      </c>
      <c r="B19" s="22"/>
      <c r="C19" s="81">
        <v>12</v>
      </c>
      <c r="D19" s="51" t="s">
        <v>28</v>
      </c>
      <c r="E19" s="82">
        <v>402</v>
      </c>
      <c r="F19" s="52">
        <v>1672</v>
      </c>
      <c r="G19" s="72">
        <v>4.1592039800995027</v>
      </c>
      <c r="H19" s="70">
        <v>152</v>
      </c>
      <c r="I19" s="47">
        <v>227</v>
      </c>
      <c r="J19" s="72">
        <v>1.493421052631579</v>
      </c>
      <c r="K19" s="70">
        <v>0</v>
      </c>
      <c r="L19" s="47">
        <v>4</v>
      </c>
      <c r="M19" s="72" t="s">
        <v>57</v>
      </c>
      <c r="N19" s="70">
        <v>40</v>
      </c>
      <c r="O19" s="47">
        <v>490</v>
      </c>
      <c r="P19" s="72">
        <v>12.25</v>
      </c>
      <c r="Q19" s="70">
        <v>30</v>
      </c>
      <c r="R19" s="47">
        <v>405</v>
      </c>
      <c r="S19" s="72">
        <v>13.5</v>
      </c>
      <c r="T19" s="70">
        <v>0</v>
      </c>
      <c r="U19" s="47">
        <v>4</v>
      </c>
      <c r="V19" s="72" t="s">
        <v>57</v>
      </c>
      <c r="W19" s="70">
        <v>0</v>
      </c>
      <c r="X19" s="47">
        <v>107</v>
      </c>
      <c r="Y19" s="72" t="s">
        <v>57</v>
      </c>
      <c r="Z19" s="70">
        <v>25</v>
      </c>
      <c r="AA19" s="47">
        <v>26</v>
      </c>
      <c r="AB19" s="72">
        <v>1.04</v>
      </c>
      <c r="AC19" s="70">
        <v>155</v>
      </c>
      <c r="AD19" s="47">
        <v>181</v>
      </c>
      <c r="AE19" s="72">
        <v>1.167741935483871</v>
      </c>
      <c r="AF19" s="70">
        <v>0</v>
      </c>
      <c r="AG19" s="47">
        <v>55</v>
      </c>
      <c r="AH19" s="72" t="s">
        <v>57</v>
      </c>
      <c r="AI19" s="70">
        <v>0</v>
      </c>
      <c r="AJ19" s="47">
        <v>173</v>
      </c>
      <c r="AK19" s="74" t="s">
        <v>57</v>
      </c>
      <c r="AL19" s="50"/>
    </row>
    <row r="20" spans="1:38" s="4" customFormat="1" ht="81.75" customHeight="1" x14ac:dyDescent="0.25">
      <c r="A20" s="34" t="s">
        <v>31</v>
      </c>
      <c r="B20" s="22"/>
      <c r="C20" s="75">
        <v>13</v>
      </c>
      <c r="D20" s="27" t="s">
        <v>30</v>
      </c>
      <c r="E20" s="76">
        <v>480</v>
      </c>
      <c r="F20" s="53">
        <v>680</v>
      </c>
      <c r="G20" s="77">
        <v>1.4166666666666667</v>
      </c>
      <c r="H20" s="78">
        <v>104</v>
      </c>
      <c r="I20" s="45">
        <v>82</v>
      </c>
      <c r="J20" s="73">
        <v>0.78846153846153844</v>
      </c>
      <c r="K20" s="78">
        <v>18</v>
      </c>
      <c r="L20" s="45">
        <v>3</v>
      </c>
      <c r="M20" s="73">
        <v>0.16666666666666666</v>
      </c>
      <c r="N20" s="78">
        <v>44</v>
      </c>
      <c r="O20" s="45">
        <v>143</v>
      </c>
      <c r="P20" s="77">
        <v>3.25</v>
      </c>
      <c r="Q20" s="78">
        <v>48</v>
      </c>
      <c r="R20" s="45">
        <v>205</v>
      </c>
      <c r="S20" s="77">
        <v>4.270833333333333</v>
      </c>
      <c r="T20" s="78">
        <v>48</v>
      </c>
      <c r="U20" s="45">
        <v>1</v>
      </c>
      <c r="V20" s="73">
        <v>2.0833333333333332E-2</v>
      </c>
      <c r="W20" s="78">
        <v>76</v>
      </c>
      <c r="X20" s="45">
        <v>159</v>
      </c>
      <c r="Y20" s="77">
        <v>2.0921052631578947</v>
      </c>
      <c r="Z20" s="78">
        <v>18</v>
      </c>
      <c r="AA20" s="45">
        <v>19</v>
      </c>
      <c r="AB20" s="77">
        <v>1.0555555555555556</v>
      </c>
      <c r="AC20" s="78">
        <v>28</v>
      </c>
      <c r="AD20" s="45">
        <v>38</v>
      </c>
      <c r="AE20" s="77">
        <v>1.3571428571428572</v>
      </c>
      <c r="AF20" s="78">
        <v>96</v>
      </c>
      <c r="AG20" s="45">
        <v>20</v>
      </c>
      <c r="AH20" s="73">
        <v>0.20833333333333334</v>
      </c>
      <c r="AI20" s="78">
        <v>0</v>
      </c>
      <c r="AJ20" s="45">
        <v>10</v>
      </c>
      <c r="AK20" s="83" t="s">
        <v>57</v>
      </c>
      <c r="AL20" s="50"/>
    </row>
    <row r="21" spans="1:38" s="4" customFormat="1" ht="81.75" customHeight="1" thickBot="1" x14ac:dyDescent="0.3">
      <c r="A21" s="35" t="s">
        <v>33</v>
      </c>
      <c r="B21" s="22"/>
      <c r="C21" s="84">
        <v>14</v>
      </c>
      <c r="D21" s="85" t="s">
        <v>32</v>
      </c>
      <c r="E21" s="86">
        <v>562</v>
      </c>
      <c r="F21" s="87">
        <v>3167</v>
      </c>
      <c r="G21" s="88">
        <v>5.6352313167259789</v>
      </c>
      <c r="H21" s="89">
        <v>28</v>
      </c>
      <c r="I21" s="90">
        <v>15</v>
      </c>
      <c r="J21" s="88">
        <v>0.5357142857142857</v>
      </c>
      <c r="K21" s="89">
        <v>36</v>
      </c>
      <c r="L21" s="90">
        <v>122</v>
      </c>
      <c r="M21" s="88">
        <v>3.3888888888888888</v>
      </c>
      <c r="N21" s="89">
        <v>36</v>
      </c>
      <c r="O21" s="90">
        <v>289</v>
      </c>
      <c r="P21" s="88">
        <v>8.0277777777777786</v>
      </c>
      <c r="Q21" s="89">
        <v>16</v>
      </c>
      <c r="R21" s="90">
        <v>46</v>
      </c>
      <c r="S21" s="88">
        <v>2.875</v>
      </c>
      <c r="T21" s="89">
        <v>10</v>
      </c>
      <c r="U21" s="90">
        <v>32</v>
      </c>
      <c r="V21" s="88">
        <v>3.2</v>
      </c>
      <c r="W21" s="89">
        <v>40</v>
      </c>
      <c r="X21" s="90">
        <v>1149</v>
      </c>
      <c r="Y21" s="88">
        <v>28.725000000000001</v>
      </c>
      <c r="Z21" s="89">
        <v>15</v>
      </c>
      <c r="AA21" s="90">
        <v>8</v>
      </c>
      <c r="AB21" s="88">
        <v>0.53333333333333333</v>
      </c>
      <c r="AC21" s="89">
        <v>36</v>
      </c>
      <c r="AD21" s="90">
        <v>238</v>
      </c>
      <c r="AE21" s="88">
        <v>6.6111111111111107</v>
      </c>
      <c r="AF21" s="89">
        <v>33</v>
      </c>
      <c r="AG21" s="90">
        <v>154</v>
      </c>
      <c r="AH21" s="88">
        <v>4.666666666666667</v>
      </c>
      <c r="AI21" s="89">
        <v>312</v>
      </c>
      <c r="AJ21" s="90">
        <v>1114</v>
      </c>
      <c r="AK21" s="91">
        <v>3.5705128205128207</v>
      </c>
      <c r="AL21" s="50"/>
    </row>
    <row r="22" spans="1:38" ht="22.5" x14ac:dyDescent="0.3">
      <c r="A22" s="36"/>
      <c r="B22" s="9"/>
      <c r="C22" s="5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9"/>
    </row>
    <row r="23" spans="1:38" ht="22.5" x14ac:dyDescent="0.3">
      <c r="A23" s="36"/>
      <c r="B23" s="9"/>
      <c r="C23" s="5"/>
      <c r="D23" s="6"/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9"/>
    </row>
    <row r="24" spans="1:38" customFormat="1" ht="33" customHeight="1" x14ac:dyDescent="0.25">
      <c r="A24" s="37"/>
      <c r="B24" s="29"/>
      <c r="C24" s="12"/>
      <c r="D24" s="253" t="s">
        <v>51</v>
      </c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12"/>
      <c r="U24" s="12"/>
      <c r="V24" s="12"/>
      <c r="W24" s="12"/>
      <c r="X24" s="12"/>
      <c r="Y24" s="11"/>
      <c r="Z24" s="11"/>
      <c r="AA24" s="11"/>
      <c r="AB24" s="11"/>
      <c r="AC24" s="11"/>
      <c r="AD24" s="11"/>
      <c r="AE24" s="25"/>
      <c r="AF24" s="11"/>
      <c r="AG24" s="11"/>
      <c r="AH24" s="11"/>
      <c r="AI24" s="11"/>
      <c r="AJ24" s="11"/>
      <c r="AK24" s="11"/>
      <c r="AL24" s="11"/>
    </row>
    <row r="25" spans="1:38" ht="22.5" x14ac:dyDescent="0.3">
      <c r="A25" s="36"/>
      <c r="B25" s="9"/>
      <c r="C25" s="5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9"/>
    </row>
    <row r="26" spans="1:38" x14ac:dyDescent="0.35"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59">
        <v>0</v>
      </c>
      <c r="AA26" s="59">
        <v>0</v>
      </c>
      <c r="AB26" s="59">
        <v>0</v>
      </c>
      <c r="AC26" s="59">
        <v>0</v>
      </c>
      <c r="AD26" s="59">
        <v>0</v>
      </c>
      <c r="AE26" s="59">
        <v>0</v>
      </c>
      <c r="AF26" s="59">
        <v>0</v>
      </c>
      <c r="AG26" s="59">
        <v>0</v>
      </c>
      <c r="AH26" s="59">
        <v>0</v>
      </c>
      <c r="AI26" s="59">
        <v>0</v>
      </c>
      <c r="AJ26" s="59">
        <v>0</v>
      </c>
      <c r="AK26" s="59">
        <v>0</v>
      </c>
    </row>
  </sheetData>
  <mergeCells count="6">
    <mergeCell ref="D24:S24"/>
    <mergeCell ref="AG1:AJ1"/>
    <mergeCell ref="A4:A6"/>
    <mergeCell ref="C4:C6"/>
    <mergeCell ref="D4:D6"/>
    <mergeCell ref="E4:G5"/>
  </mergeCells>
  <conditionalFormatting sqref="G7:AK7 N8:AK8 G8:L9 N9:AA9 AC9:AK9 G10:AK12 G13:L13 N13:R13 T13:AG13 AI13:AK13 G14:AK16 G17:AA17 AC17:AD17 AF17:AK17 G18:L18 N18:AK18 G19:AK21">
    <cfRule type="cellIs" dxfId="0" priority="1" operator="lessThan">
      <formula>1</formula>
    </cfRule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scale="32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CC"/>
    <pageSetUpPr fitToPage="1"/>
  </sheetPr>
  <dimension ref="A1:AL51"/>
  <sheetViews>
    <sheetView showZeros="0" view="pageBreakPreview" zoomScale="40" zoomScaleNormal="55" zoomScaleSheetLayoutView="40" workbookViewId="0">
      <pane xSplit="7" ySplit="7" topLeftCell="H8" activePane="bottomRight" state="frozen"/>
      <selection activeCell="F13" sqref="F13"/>
      <selection pane="topRight" activeCell="F13" sqref="F13"/>
      <selection pane="bottomLeft" activeCell="F13" sqref="F13"/>
      <selection pane="bottomRight" activeCell="F13" sqref="F13"/>
    </sheetView>
  </sheetViews>
  <sheetFormatPr defaultColWidth="9.140625" defaultRowHeight="15" x14ac:dyDescent="0.2"/>
  <cols>
    <col min="1" max="1" width="9.28515625" style="2" bestFit="1" customWidth="1"/>
    <col min="2" max="2" width="4.28515625" style="10" customWidth="1"/>
    <col min="3" max="3" width="9.5703125" style="7" customWidth="1"/>
    <col min="4" max="4" width="36.42578125" style="8" customWidth="1"/>
    <col min="5" max="5" width="19.42578125" style="2" bestFit="1" customWidth="1"/>
    <col min="6" max="6" width="18" style="2" bestFit="1" customWidth="1"/>
    <col min="7" max="7" width="18.85546875" style="2" bestFit="1" customWidth="1"/>
    <col min="8" max="8" width="14.85546875" style="2" bestFit="1" customWidth="1"/>
    <col min="9" max="9" width="12.42578125" style="2" bestFit="1" customWidth="1"/>
    <col min="10" max="10" width="13.85546875" style="2" customWidth="1"/>
    <col min="11" max="11" width="13.85546875" style="2" bestFit="1" customWidth="1"/>
    <col min="12" max="12" width="12.42578125" style="2" bestFit="1" customWidth="1"/>
    <col min="13" max="13" width="14.5703125" style="2" customWidth="1"/>
    <col min="14" max="14" width="14.85546875" style="2" bestFit="1" customWidth="1"/>
    <col min="15" max="15" width="14.85546875" style="2" customWidth="1"/>
    <col min="16" max="16" width="14.28515625" style="2" customWidth="1"/>
    <col min="17" max="17" width="14.85546875" style="2" bestFit="1" customWidth="1"/>
    <col min="18" max="18" width="14.85546875" style="2" customWidth="1"/>
    <col min="19" max="19" width="13.140625" style="2" customWidth="1"/>
    <col min="20" max="20" width="14.85546875" style="2" bestFit="1" customWidth="1"/>
    <col min="21" max="21" width="12.42578125" style="2" bestFit="1" customWidth="1"/>
    <col min="22" max="22" width="13.140625" style="2" customWidth="1"/>
    <col min="23" max="24" width="14.85546875" style="2" bestFit="1" customWidth="1"/>
    <col min="25" max="25" width="13.140625" style="2" customWidth="1"/>
    <col min="26" max="26" width="14.85546875" style="2" bestFit="1" customWidth="1"/>
    <col min="27" max="27" width="12.42578125" style="2" bestFit="1" customWidth="1"/>
    <col min="28" max="28" width="15.28515625" style="2" customWidth="1"/>
    <col min="29" max="30" width="14.85546875" style="2" bestFit="1" customWidth="1"/>
    <col min="31" max="31" width="13.85546875" style="2" customWidth="1"/>
    <col min="32" max="32" width="14.85546875" style="2" bestFit="1" customWidth="1"/>
    <col min="33" max="33" width="13.85546875" style="2" bestFit="1" customWidth="1"/>
    <col min="34" max="34" width="14.5703125" style="2" customWidth="1"/>
    <col min="35" max="36" width="14.85546875" style="2" bestFit="1" customWidth="1"/>
    <col min="37" max="37" width="14.85546875" style="2" customWidth="1"/>
    <col min="38" max="38" width="6" style="10" customWidth="1"/>
    <col min="39" max="16384" width="9.140625" style="2"/>
  </cols>
  <sheetData>
    <row r="1" spans="1:38" ht="27.75" x14ac:dyDescent="0.4">
      <c r="AG1" s="254" t="s">
        <v>60</v>
      </c>
      <c r="AH1" s="254"/>
      <c r="AI1" s="254"/>
      <c r="AJ1" s="254"/>
    </row>
    <row r="2" spans="1:38" s="96" customFormat="1" ht="151.5" customHeight="1" x14ac:dyDescent="0.45">
      <c r="A2" s="92"/>
      <c r="B2" s="93"/>
      <c r="C2" s="58" t="s">
        <v>59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5"/>
    </row>
    <row r="3" spans="1:38" ht="30.4" customHeight="1" thickBot="1" x14ac:dyDescent="0.3">
      <c r="A3" s="15"/>
      <c r="B3" s="15"/>
      <c r="C3" s="61">
        <v>0</v>
      </c>
      <c r="D3" s="24"/>
      <c r="E3" s="20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23" t="s">
        <v>47</v>
      </c>
      <c r="AK3" s="30"/>
      <c r="AL3" s="18"/>
    </row>
    <row r="4" spans="1:38" s="3" customFormat="1" ht="37.5" customHeight="1" x14ac:dyDescent="0.25">
      <c r="A4" s="263" t="s">
        <v>0</v>
      </c>
      <c r="B4" s="100"/>
      <c r="C4" s="257" t="s">
        <v>1</v>
      </c>
      <c r="D4" s="259" t="s">
        <v>2</v>
      </c>
      <c r="E4" s="261" t="s">
        <v>56</v>
      </c>
      <c r="F4" s="261"/>
      <c r="G4" s="261"/>
      <c r="H4" s="112" t="s">
        <v>35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4"/>
      <c r="AL4" s="39"/>
    </row>
    <row r="5" spans="1:38" s="3" customFormat="1" ht="57.4" customHeight="1" x14ac:dyDescent="0.25">
      <c r="A5" s="264"/>
      <c r="B5" s="100"/>
      <c r="C5" s="258"/>
      <c r="D5" s="260"/>
      <c r="E5" s="262"/>
      <c r="F5" s="262"/>
      <c r="G5" s="262"/>
      <c r="H5" s="46" t="s">
        <v>37</v>
      </c>
      <c r="I5" s="46"/>
      <c r="J5" s="46"/>
      <c r="K5" s="46" t="s">
        <v>38</v>
      </c>
      <c r="L5" s="46"/>
      <c r="M5" s="46"/>
      <c r="N5" s="46" t="s">
        <v>39</v>
      </c>
      <c r="O5" s="46"/>
      <c r="P5" s="46"/>
      <c r="Q5" s="46" t="s">
        <v>40</v>
      </c>
      <c r="R5" s="46"/>
      <c r="S5" s="46"/>
      <c r="T5" s="46" t="s">
        <v>41</v>
      </c>
      <c r="U5" s="46"/>
      <c r="V5" s="46"/>
      <c r="W5" s="46" t="s">
        <v>42</v>
      </c>
      <c r="X5" s="46"/>
      <c r="Y5" s="46"/>
      <c r="Z5" s="46" t="s">
        <v>43</v>
      </c>
      <c r="AA5" s="46"/>
      <c r="AB5" s="46"/>
      <c r="AC5" s="46" t="s">
        <v>48</v>
      </c>
      <c r="AD5" s="46"/>
      <c r="AE5" s="46"/>
      <c r="AF5" s="46" t="s">
        <v>44</v>
      </c>
      <c r="AG5" s="46"/>
      <c r="AH5" s="46"/>
      <c r="AI5" s="46" t="s">
        <v>36</v>
      </c>
      <c r="AJ5" s="46"/>
      <c r="AK5" s="105"/>
      <c r="AL5" s="39"/>
    </row>
    <row r="6" spans="1:38" s="3" customFormat="1" ht="133.15" customHeight="1" x14ac:dyDescent="0.25">
      <c r="A6" s="264"/>
      <c r="B6" s="100"/>
      <c r="C6" s="258"/>
      <c r="D6" s="260"/>
      <c r="E6" s="113" t="s">
        <v>52</v>
      </c>
      <c r="F6" s="114" t="s">
        <v>53</v>
      </c>
      <c r="G6" s="115" t="s">
        <v>54</v>
      </c>
      <c r="H6" s="113" t="s">
        <v>52</v>
      </c>
      <c r="I6" s="114" t="s">
        <v>53</v>
      </c>
      <c r="J6" s="116" t="s">
        <v>45</v>
      </c>
      <c r="K6" s="113" t="s">
        <v>52</v>
      </c>
      <c r="L6" s="114" t="s">
        <v>53</v>
      </c>
      <c r="M6" s="116" t="s">
        <v>45</v>
      </c>
      <c r="N6" s="113" t="s">
        <v>52</v>
      </c>
      <c r="O6" s="114" t="s">
        <v>53</v>
      </c>
      <c r="P6" s="116" t="s">
        <v>45</v>
      </c>
      <c r="Q6" s="113" t="s">
        <v>52</v>
      </c>
      <c r="R6" s="114" t="s">
        <v>53</v>
      </c>
      <c r="S6" s="116" t="s">
        <v>45</v>
      </c>
      <c r="T6" s="113" t="s">
        <v>52</v>
      </c>
      <c r="U6" s="114" t="s">
        <v>53</v>
      </c>
      <c r="V6" s="116" t="s">
        <v>45</v>
      </c>
      <c r="W6" s="113" t="s">
        <v>52</v>
      </c>
      <c r="X6" s="114" t="s">
        <v>53</v>
      </c>
      <c r="Y6" s="116" t="s">
        <v>45</v>
      </c>
      <c r="Z6" s="113" t="s">
        <v>52</v>
      </c>
      <c r="AA6" s="114" t="s">
        <v>53</v>
      </c>
      <c r="AB6" s="116" t="s">
        <v>45</v>
      </c>
      <c r="AC6" s="113" t="s">
        <v>52</v>
      </c>
      <c r="AD6" s="114" t="s">
        <v>53</v>
      </c>
      <c r="AE6" s="116" t="s">
        <v>45</v>
      </c>
      <c r="AF6" s="113" t="s">
        <v>52</v>
      </c>
      <c r="AG6" s="114" t="s">
        <v>53</v>
      </c>
      <c r="AH6" s="116" t="s">
        <v>45</v>
      </c>
      <c r="AI6" s="113" t="s">
        <v>52</v>
      </c>
      <c r="AJ6" s="114" t="s">
        <v>53</v>
      </c>
      <c r="AK6" s="106" t="s">
        <v>45</v>
      </c>
      <c r="AL6" s="40"/>
    </row>
    <row r="7" spans="1:38" s="99" customFormat="1" ht="92.25" customHeight="1" x14ac:dyDescent="0.25">
      <c r="A7" s="97" t="s">
        <v>46</v>
      </c>
      <c r="B7" s="101"/>
      <c r="C7" s="117"/>
      <c r="D7" s="118" t="s">
        <v>5</v>
      </c>
      <c r="E7" s="119">
        <v>30578</v>
      </c>
      <c r="F7" s="120">
        <v>17854</v>
      </c>
      <c r="G7" s="121">
        <v>0.41611616194649748</v>
      </c>
      <c r="H7" s="119">
        <v>1542</v>
      </c>
      <c r="I7" s="120">
        <v>929</v>
      </c>
      <c r="J7" s="121">
        <v>0.39753566796368356</v>
      </c>
      <c r="K7" s="119">
        <v>461</v>
      </c>
      <c r="L7" s="120">
        <v>211</v>
      </c>
      <c r="M7" s="122">
        <v>0.54229934924078094</v>
      </c>
      <c r="N7" s="119">
        <v>4599</v>
      </c>
      <c r="O7" s="120">
        <v>3511</v>
      </c>
      <c r="P7" s="121">
        <v>0.23657316808001738</v>
      </c>
      <c r="Q7" s="119">
        <v>2650</v>
      </c>
      <c r="R7" s="120">
        <v>1309</v>
      </c>
      <c r="S7" s="122">
        <v>0.50603773584905665</v>
      </c>
      <c r="T7" s="119">
        <v>1209</v>
      </c>
      <c r="U7" s="120">
        <v>574</v>
      </c>
      <c r="V7" s="122">
        <v>0.52522746071133164</v>
      </c>
      <c r="W7" s="119">
        <v>7449</v>
      </c>
      <c r="X7" s="120">
        <v>4415</v>
      </c>
      <c r="Y7" s="121">
        <v>0.40730299369042822</v>
      </c>
      <c r="Z7" s="119">
        <v>1263</v>
      </c>
      <c r="AA7" s="120">
        <v>686</v>
      </c>
      <c r="AB7" s="121">
        <v>0.45684877276326208</v>
      </c>
      <c r="AC7" s="119">
        <v>4316</v>
      </c>
      <c r="AD7" s="120">
        <v>1980</v>
      </c>
      <c r="AE7" s="122">
        <v>0.54124189063948103</v>
      </c>
      <c r="AF7" s="119">
        <v>1878</v>
      </c>
      <c r="AG7" s="120">
        <v>843</v>
      </c>
      <c r="AH7" s="122">
        <v>0.55111821086261981</v>
      </c>
      <c r="AI7" s="119">
        <v>5211</v>
      </c>
      <c r="AJ7" s="120">
        <v>3396</v>
      </c>
      <c r="AK7" s="123">
        <v>0.34830166954519282</v>
      </c>
      <c r="AL7" s="98"/>
    </row>
    <row r="8" spans="1:38" s="4" customFormat="1" ht="86.25" customHeight="1" x14ac:dyDescent="0.25">
      <c r="A8" s="43" t="s">
        <v>7</v>
      </c>
      <c r="B8" s="102"/>
      <c r="C8" s="75">
        <v>1</v>
      </c>
      <c r="D8" s="27" t="s">
        <v>6</v>
      </c>
      <c r="E8" s="124">
        <v>1092</v>
      </c>
      <c r="F8" s="57">
        <v>851</v>
      </c>
      <c r="G8" s="125">
        <v>0.22069597069597069</v>
      </c>
      <c r="H8" s="124">
        <v>120</v>
      </c>
      <c r="I8" s="57">
        <v>84</v>
      </c>
      <c r="J8" s="125">
        <v>0.30000000000000004</v>
      </c>
      <c r="K8" s="124">
        <v>0</v>
      </c>
      <c r="L8" s="57">
        <v>0</v>
      </c>
      <c r="M8" s="125">
        <v>0</v>
      </c>
      <c r="N8" s="124">
        <v>72</v>
      </c>
      <c r="O8" s="57">
        <v>71</v>
      </c>
      <c r="P8" s="125">
        <v>1.388888888888884E-2</v>
      </c>
      <c r="Q8" s="124">
        <v>23</v>
      </c>
      <c r="R8" s="57">
        <v>14</v>
      </c>
      <c r="S8" s="125">
        <v>0.39130434782608692</v>
      </c>
      <c r="T8" s="124">
        <v>212</v>
      </c>
      <c r="U8" s="57">
        <v>160</v>
      </c>
      <c r="V8" s="125">
        <v>0.24528301886792447</v>
      </c>
      <c r="W8" s="124">
        <v>21</v>
      </c>
      <c r="X8" s="57">
        <v>16</v>
      </c>
      <c r="Y8" s="125">
        <v>0.23809523809523814</v>
      </c>
      <c r="Z8" s="124">
        <v>25</v>
      </c>
      <c r="AA8" s="57">
        <v>22</v>
      </c>
      <c r="AB8" s="125">
        <v>0.12</v>
      </c>
      <c r="AC8" s="124">
        <v>504</v>
      </c>
      <c r="AD8" s="57">
        <v>421</v>
      </c>
      <c r="AE8" s="125">
        <v>0.16468253968253965</v>
      </c>
      <c r="AF8" s="124">
        <v>92</v>
      </c>
      <c r="AG8" s="57">
        <v>42</v>
      </c>
      <c r="AH8" s="126">
        <v>0.54347826086956519</v>
      </c>
      <c r="AI8" s="124">
        <v>23</v>
      </c>
      <c r="AJ8" s="57">
        <v>21</v>
      </c>
      <c r="AK8" s="108">
        <v>8.6956521739130488E-2</v>
      </c>
      <c r="AL8" s="41"/>
    </row>
    <row r="9" spans="1:38" s="4" customFormat="1" ht="86.25" customHeight="1" x14ac:dyDescent="0.25">
      <c r="A9" s="43" t="s">
        <v>9</v>
      </c>
      <c r="B9" s="102"/>
      <c r="C9" s="81">
        <v>2</v>
      </c>
      <c r="D9" s="51" t="s">
        <v>8</v>
      </c>
      <c r="E9" s="127">
        <v>2291</v>
      </c>
      <c r="F9" s="56">
        <v>1242</v>
      </c>
      <c r="G9" s="128">
        <v>0.45787865560890439</v>
      </c>
      <c r="H9" s="127">
        <v>274</v>
      </c>
      <c r="I9" s="56">
        <v>103</v>
      </c>
      <c r="J9" s="126">
        <v>0.62408759124087587</v>
      </c>
      <c r="K9" s="127">
        <v>12</v>
      </c>
      <c r="L9" s="56">
        <v>0</v>
      </c>
      <c r="M9" s="126">
        <v>1</v>
      </c>
      <c r="N9" s="127">
        <v>688</v>
      </c>
      <c r="O9" s="56">
        <v>512</v>
      </c>
      <c r="P9" s="128">
        <v>0.2558139534883721</v>
      </c>
      <c r="Q9" s="127">
        <v>190</v>
      </c>
      <c r="R9" s="56">
        <v>13</v>
      </c>
      <c r="S9" s="126">
        <v>0.93157894736842106</v>
      </c>
      <c r="T9" s="127">
        <v>162</v>
      </c>
      <c r="U9" s="56">
        <v>45</v>
      </c>
      <c r="V9" s="126">
        <v>0.72222222222222221</v>
      </c>
      <c r="W9" s="127">
        <v>168</v>
      </c>
      <c r="X9" s="56">
        <v>95</v>
      </c>
      <c r="Y9" s="128">
        <v>0.43452380952380953</v>
      </c>
      <c r="Z9" s="127">
        <v>0</v>
      </c>
      <c r="AA9" s="56">
        <v>0</v>
      </c>
      <c r="AB9" s="128">
        <v>0</v>
      </c>
      <c r="AC9" s="127">
        <v>15</v>
      </c>
      <c r="AD9" s="56">
        <v>9</v>
      </c>
      <c r="AE9" s="128">
        <v>0.4</v>
      </c>
      <c r="AF9" s="127">
        <v>188</v>
      </c>
      <c r="AG9" s="56">
        <v>31</v>
      </c>
      <c r="AH9" s="126">
        <v>0.83510638297872342</v>
      </c>
      <c r="AI9" s="127">
        <v>594</v>
      </c>
      <c r="AJ9" s="56">
        <v>434</v>
      </c>
      <c r="AK9" s="107">
        <v>0.26936026936026936</v>
      </c>
      <c r="AL9" s="41"/>
    </row>
    <row r="10" spans="1:38" s="4" customFormat="1" ht="86.25" customHeight="1" x14ac:dyDescent="0.25">
      <c r="A10" s="43" t="s">
        <v>11</v>
      </c>
      <c r="B10" s="102"/>
      <c r="C10" s="75">
        <v>3</v>
      </c>
      <c r="D10" s="27" t="s">
        <v>10</v>
      </c>
      <c r="E10" s="124">
        <v>2301</v>
      </c>
      <c r="F10" s="57">
        <v>1338</v>
      </c>
      <c r="G10" s="125">
        <v>0.41851368970013036</v>
      </c>
      <c r="H10" s="124">
        <v>114</v>
      </c>
      <c r="I10" s="57">
        <v>93</v>
      </c>
      <c r="J10" s="125">
        <v>0.18421052631578949</v>
      </c>
      <c r="K10" s="124">
        <v>43</v>
      </c>
      <c r="L10" s="57">
        <v>33</v>
      </c>
      <c r="M10" s="125">
        <v>0.23255813953488369</v>
      </c>
      <c r="N10" s="124">
        <v>183</v>
      </c>
      <c r="O10" s="57">
        <v>141</v>
      </c>
      <c r="P10" s="125">
        <v>0.22950819672131151</v>
      </c>
      <c r="Q10" s="124">
        <v>306</v>
      </c>
      <c r="R10" s="57">
        <v>206</v>
      </c>
      <c r="S10" s="125">
        <v>0.32679738562091498</v>
      </c>
      <c r="T10" s="124">
        <v>113</v>
      </c>
      <c r="U10" s="57">
        <v>89</v>
      </c>
      <c r="V10" s="125">
        <v>0.21238938053097345</v>
      </c>
      <c r="W10" s="124">
        <v>222</v>
      </c>
      <c r="X10" s="57">
        <v>57</v>
      </c>
      <c r="Y10" s="126">
        <v>0.7432432432432432</v>
      </c>
      <c r="Z10" s="124">
        <v>285</v>
      </c>
      <c r="AA10" s="57">
        <v>29</v>
      </c>
      <c r="AB10" s="126">
        <v>0.89824561403508774</v>
      </c>
      <c r="AC10" s="124">
        <v>354</v>
      </c>
      <c r="AD10" s="57">
        <v>275</v>
      </c>
      <c r="AE10" s="125">
        <v>0.2231638418079096</v>
      </c>
      <c r="AF10" s="124">
        <v>182</v>
      </c>
      <c r="AG10" s="57">
        <v>128</v>
      </c>
      <c r="AH10" s="125">
        <v>0.29670329670329665</v>
      </c>
      <c r="AI10" s="124">
        <v>499</v>
      </c>
      <c r="AJ10" s="57">
        <v>287</v>
      </c>
      <c r="AK10" s="108">
        <v>0.42484969939879758</v>
      </c>
      <c r="AL10" s="41"/>
    </row>
    <row r="11" spans="1:38" s="4" customFormat="1" ht="86.25" customHeight="1" x14ac:dyDescent="0.25">
      <c r="A11" s="43" t="s">
        <v>13</v>
      </c>
      <c r="B11" s="102"/>
      <c r="C11" s="81">
        <v>4</v>
      </c>
      <c r="D11" s="51" t="s">
        <v>12</v>
      </c>
      <c r="E11" s="127">
        <v>1036</v>
      </c>
      <c r="F11" s="56">
        <v>705</v>
      </c>
      <c r="G11" s="128">
        <v>0.31949806949806947</v>
      </c>
      <c r="H11" s="127">
        <v>32</v>
      </c>
      <c r="I11" s="56">
        <v>16</v>
      </c>
      <c r="J11" s="126">
        <v>0.5</v>
      </c>
      <c r="K11" s="127">
        <v>7</v>
      </c>
      <c r="L11" s="56">
        <v>3</v>
      </c>
      <c r="M11" s="126">
        <v>0.5714285714285714</v>
      </c>
      <c r="N11" s="127">
        <v>216</v>
      </c>
      <c r="O11" s="56">
        <v>156</v>
      </c>
      <c r="P11" s="128">
        <v>0.27777777777777779</v>
      </c>
      <c r="Q11" s="127">
        <v>65</v>
      </c>
      <c r="R11" s="56">
        <v>1</v>
      </c>
      <c r="S11" s="126">
        <v>0.98461538461538467</v>
      </c>
      <c r="T11" s="127">
        <v>20</v>
      </c>
      <c r="U11" s="56">
        <v>19</v>
      </c>
      <c r="V11" s="128">
        <v>5.0000000000000044E-2</v>
      </c>
      <c r="W11" s="127">
        <v>559</v>
      </c>
      <c r="X11" s="56">
        <v>453</v>
      </c>
      <c r="Y11" s="128">
        <v>0.1896243291592129</v>
      </c>
      <c r="Z11" s="127">
        <v>0</v>
      </c>
      <c r="AA11" s="56">
        <v>0</v>
      </c>
      <c r="AB11" s="128">
        <v>0</v>
      </c>
      <c r="AC11" s="127">
        <v>75</v>
      </c>
      <c r="AD11" s="56">
        <v>43</v>
      </c>
      <c r="AE11" s="128">
        <v>0.42666666666666664</v>
      </c>
      <c r="AF11" s="127">
        <v>29</v>
      </c>
      <c r="AG11" s="56">
        <v>11</v>
      </c>
      <c r="AH11" s="126">
        <v>0.62068965517241381</v>
      </c>
      <c r="AI11" s="127">
        <v>33</v>
      </c>
      <c r="AJ11" s="56">
        <v>3</v>
      </c>
      <c r="AK11" s="109">
        <v>0.90909090909090906</v>
      </c>
      <c r="AL11" s="41"/>
    </row>
    <row r="12" spans="1:38" s="4" customFormat="1" ht="86.25" customHeight="1" x14ac:dyDescent="0.25">
      <c r="A12" s="43" t="s">
        <v>15</v>
      </c>
      <c r="B12" s="102"/>
      <c r="C12" s="75">
        <v>5</v>
      </c>
      <c r="D12" s="27" t="s">
        <v>14</v>
      </c>
      <c r="E12" s="124">
        <v>2034</v>
      </c>
      <c r="F12" s="57">
        <v>1472</v>
      </c>
      <c r="G12" s="125">
        <v>0.27630285152409051</v>
      </c>
      <c r="H12" s="124">
        <v>67</v>
      </c>
      <c r="I12" s="57">
        <v>48</v>
      </c>
      <c r="J12" s="125">
        <v>0.28358208955223885</v>
      </c>
      <c r="K12" s="124">
        <v>16</v>
      </c>
      <c r="L12" s="57">
        <v>4</v>
      </c>
      <c r="M12" s="126">
        <v>0.75</v>
      </c>
      <c r="N12" s="124">
        <v>337</v>
      </c>
      <c r="O12" s="57">
        <v>300</v>
      </c>
      <c r="P12" s="125">
        <v>0.10979228486646886</v>
      </c>
      <c r="Q12" s="124">
        <v>192</v>
      </c>
      <c r="R12" s="57">
        <v>81</v>
      </c>
      <c r="S12" s="126">
        <v>0.578125</v>
      </c>
      <c r="T12" s="124">
        <v>12</v>
      </c>
      <c r="U12" s="57">
        <v>5</v>
      </c>
      <c r="V12" s="126">
        <v>0.58333333333333326</v>
      </c>
      <c r="W12" s="124">
        <v>137</v>
      </c>
      <c r="X12" s="57">
        <v>135</v>
      </c>
      <c r="Y12" s="125">
        <v>1.4598540145985384E-2</v>
      </c>
      <c r="Z12" s="124">
        <v>21</v>
      </c>
      <c r="AA12" s="57">
        <v>20</v>
      </c>
      <c r="AB12" s="125">
        <v>4.7619047619047672E-2</v>
      </c>
      <c r="AC12" s="124">
        <v>224</v>
      </c>
      <c r="AD12" s="57">
        <v>146</v>
      </c>
      <c r="AE12" s="125">
        <v>0.3482142857142857</v>
      </c>
      <c r="AF12" s="124">
        <v>93</v>
      </c>
      <c r="AG12" s="57">
        <v>39</v>
      </c>
      <c r="AH12" s="126">
        <v>0.58064516129032251</v>
      </c>
      <c r="AI12" s="124">
        <v>935</v>
      </c>
      <c r="AJ12" s="57">
        <v>694</v>
      </c>
      <c r="AK12" s="108">
        <v>0.25775401069518722</v>
      </c>
      <c r="AL12" s="41"/>
    </row>
    <row r="13" spans="1:38" s="4" customFormat="1" ht="86.25" customHeight="1" x14ac:dyDescent="0.25">
      <c r="A13" s="43" t="s">
        <v>17</v>
      </c>
      <c r="B13" s="102"/>
      <c r="C13" s="81">
        <v>6</v>
      </c>
      <c r="D13" s="51" t="s">
        <v>16</v>
      </c>
      <c r="E13" s="127">
        <v>550</v>
      </c>
      <c r="F13" s="56">
        <v>304</v>
      </c>
      <c r="G13" s="128">
        <v>0.44727272727272727</v>
      </c>
      <c r="H13" s="127">
        <v>10</v>
      </c>
      <c r="I13" s="56">
        <v>7</v>
      </c>
      <c r="J13" s="128">
        <v>0.30000000000000004</v>
      </c>
      <c r="K13" s="127">
        <v>0</v>
      </c>
      <c r="L13" s="56">
        <v>0</v>
      </c>
      <c r="M13" s="128">
        <v>0</v>
      </c>
      <c r="N13" s="127">
        <v>59</v>
      </c>
      <c r="O13" s="56">
        <v>47</v>
      </c>
      <c r="P13" s="128">
        <v>0.20338983050847459</v>
      </c>
      <c r="Q13" s="127">
        <v>25</v>
      </c>
      <c r="R13" s="56">
        <v>0</v>
      </c>
      <c r="S13" s="126">
        <v>1</v>
      </c>
      <c r="T13" s="127">
        <v>64</v>
      </c>
      <c r="U13" s="56">
        <v>2</v>
      </c>
      <c r="V13" s="126">
        <v>0.96875</v>
      </c>
      <c r="W13" s="127">
        <v>50</v>
      </c>
      <c r="X13" s="56">
        <v>40</v>
      </c>
      <c r="Y13" s="128">
        <v>0.19999999999999996</v>
      </c>
      <c r="Z13" s="127">
        <v>40</v>
      </c>
      <c r="AA13" s="56">
        <v>35</v>
      </c>
      <c r="AB13" s="128">
        <v>0.125</v>
      </c>
      <c r="AC13" s="127">
        <v>165</v>
      </c>
      <c r="AD13" s="56">
        <v>55</v>
      </c>
      <c r="AE13" s="126">
        <v>0.66666666666666674</v>
      </c>
      <c r="AF13" s="127">
        <v>7</v>
      </c>
      <c r="AG13" s="56">
        <v>0</v>
      </c>
      <c r="AH13" s="126">
        <v>1</v>
      </c>
      <c r="AI13" s="127">
        <v>130</v>
      </c>
      <c r="AJ13" s="56">
        <v>118</v>
      </c>
      <c r="AK13" s="107">
        <v>9.2307692307692313E-2</v>
      </c>
      <c r="AL13" s="41"/>
    </row>
    <row r="14" spans="1:38" s="4" customFormat="1" ht="86.25" customHeight="1" x14ac:dyDescent="0.25">
      <c r="A14" s="43" t="s">
        <v>19</v>
      </c>
      <c r="B14" s="102"/>
      <c r="C14" s="75">
        <v>7</v>
      </c>
      <c r="D14" s="27" t="s">
        <v>18</v>
      </c>
      <c r="E14" s="124">
        <v>3790</v>
      </c>
      <c r="F14" s="57">
        <v>1906</v>
      </c>
      <c r="G14" s="126">
        <v>0.49709762532981527</v>
      </c>
      <c r="H14" s="124">
        <v>73</v>
      </c>
      <c r="I14" s="57">
        <v>34</v>
      </c>
      <c r="J14" s="126">
        <v>0.53424657534246578</v>
      </c>
      <c r="K14" s="124">
        <v>9</v>
      </c>
      <c r="L14" s="57">
        <v>6</v>
      </c>
      <c r="M14" s="125">
        <v>0.33333333333333337</v>
      </c>
      <c r="N14" s="124">
        <v>323</v>
      </c>
      <c r="O14" s="57">
        <v>232</v>
      </c>
      <c r="P14" s="125">
        <v>0.28173374613003099</v>
      </c>
      <c r="Q14" s="124">
        <v>217</v>
      </c>
      <c r="R14" s="57">
        <v>97</v>
      </c>
      <c r="S14" s="126">
        <v>0.55299539170506917</v>
      </c>
      <c r="T14" s="124">
        <v>94</v>
      </c>
      <c r="U14" s="57">
        <v>27</v>
      </c>
      <c r="V14" s="126">
        <v>0.71276595744680848</v>
      </c>
      <c r="W14" s="124">
        <v>2419</v>
      </c>
      <c r="X14" s="57">
        <v>1333</v>
      </c>
      <c r="Y14" s="125">
        <v>0.44894584539065729</v>
      </c>
      <c r="Z14" s="124">
        <v>39</v>
      </c>
      <c r="AA14" s="57">
        <v>29</v>
      </c>
      <c r="AB14" s="125">
        <v>0.25641025641025639</v>
      </c>
      <c r="AC14" s="124">
        <v>352</v>
      </c>
      <c r="AD14" s="57">
        <v>97</v>
      </c>
      <c r="AE14" s="126">
        <v>0.72443181818181812</v>
      </c>
      <c r="AF14" s="124">
        <v>226</v>
      </c>
      <c r="AG14" s="57">
        <v>48</v>
      </c>
      <c r="AH14" s="126">
        <v>0.78761061946902655</v>
      </c>
      <c r="AI14" s="124">
        <v>38</v>
      </c>
      <c r="AJ14" s="57">
        <v>3</v>
      </c>
      <c r="AK14" s="109">
        <v>0.92105263157894735</v>
      </c>
      <c r="AL14" s="41"/>
    </row>
    <row r="15" spans="1:38" s="4" customFormat="1" ht="86.25" customHeight="1" x14ac:dyDescent="0.25">
      <c r="A15" s="43" t="s">
        <v>21</v>
      </c>
      <c r="B15" s="102"/>
      <c r="C15" s="81">
        <v>8</v>
      </c>
      <c r="D15" s="51" t="s">
        <v>20</v>
      </c>
      <c r="E15" s="127">
        <v>1781</v>
      </c>
      <c r="F15" s="56">
        <v>1381</v>
      </c>
      <c r="G15" s="128">
        <v>0.22459292532285235</v>
      </c>
      <c r="H15" s="127">
        <v>60</v>
      </c>
      <c r="I15" s="56">
        <v>48</v>
      </c>
      <c r="J15" s="128">
        <v>0.19999999999999996</v>
      </c>
      <c r="K15" s="127">
        <v>24</v>
      </c>
      <c r="L15" s="56">
        <v>17</v>
      </c>
      <c r="M15" s="128">
        <v>0.29166666666666663</v>
      </c>
      <c r="N15" s="127">
        <v>555</v>
      </c>
      <c r="O15" s="56">
        <v>469</v>
      </c>
      <c r="P15" s="128">
        <v>0.15495495495495493</v>
      </c>
      <c r="Q15" s="127">
        <v>117</v>
      </c>
      <c r="R15" s="56">
        <v>56</v>
      </c>
      <c r="S15" s="126">
        <v>0.52136752136752129</v>
      </c>
      <c r="T15" s="127">
        <v>21</v>
      </c>
      <c r="U15" s="56">
        <v>11</v>
      </c>
      <c r="V15" s="128">
        <v>0.47619047619047616</v>
      </c>
      <c r="W15" s="127">
        <v>232</v>
      </c>
      <c r="X15" s="56">
        <v>229</v>
      </c>
      <c r="Y15" s="128">
        <v>1.2931034482758674E-2</v>
      </c>
      <c r="Z15" s="127">
        <v>166</v>
      </c>
      <c r="AA15" s="56">
        <v>89</v>
      </c>
      <c r="AB15" s="128">
        <v>0.46385542168674698</v>
      </c>
      <c r="AC15" s="127">
        <v>82</v>
      </c>
      <c r="AD15" s="56">
        <v>67</v>
      </c>
      <c r="AE15" s="128">
        <v>0.18292682926829273</v>
      </c>
      <c r="AF15" s="127">
        <v>71</v>
      </c>
      <c r="AG15" s="56">
        <v>53</v>
      </c>
      <c r="AH15" s="128">
        <v>0.25352112676056338</v>
      </c>
      <c r="AI15" s="127">
        <v>453</v>
      </c>
      <c r="AJ15" s="56">
        <v>342</v>
      </c>
      <c r="AK15" s="107">
        <v>0.24503311258278149</v>
      </c>
      <c r="AL15" s="41"/>
    </row>
    <row r="16" spans="1:38" s="4" customFormat="1" ht="86.25" customHeight="1" x14ac:dyDescent="0.25">
      <c r="A16" s="43" t="s">
        <v>23</v>
      </c>
      <c r="B16" s="102"/>
      <c r="C16" s="75">
        <v>9</v>
      </c>
      <c r="D16" s="27" t="s">
        <v>22</v>
      </c>
      <c r="E16" s="124">
        <v>933</v>
      </c>
      <c r="F16" s="57">
        <v>882</v>
      </c>
      <c r="G16" s="125">
        <v>5.4662379421221874E-2</v>
      </c>
      <c r="H16" s="124">
        <v>3</v>
      </c>
      <c r="I16" s="57">
        <v>2</v>
      </c>
      <c r="J16" s="125">
        <v>0.33333333333333337</v>
      </c>
      <c r="K16" s="124">
        <v>14</v>
      </c>
      <c r="L16" s="57">
        <v>12</v>
      </c>
      <c r="M16" s="125">
        <v>0.1428571428571429</v>
      </c>
      <c r="N16" s="124">
        <v>314</v>
      </c>
      <c r="O16" s="57">
        <v>314</v>
      </c>
      <c r="P16" s="125">
        <v>0</v>
      </c>
      <c r="Q16" s="124">
        <v>30</v>
      </c>
      <c r="R16" s="57">
        <v>4</v>
      </c>
      <c r="S16" s="126">
        <v>0.8666666666666667</v>
      </c>
      <c r="T16" s="124">
        <v>114</v>
      </c>
      <c r="U16" s="57">
        <v>101</v>
      </c>
      <c r="V16" s="125">
        <v>0.11403508771929827</v>
      </c>
      <c r="W16" s="124">
        <v>50</v>
      </c>
      <c r="X16" s="57">
        <v>50</v>
      </c>
      <c r="Y16" s="125">
        <v>0</v>
      </c>
      <c r="Z16" s="124">
        <v>277</v>
      </c>
      <c r="AA16" s="57">
        <v>275</v>
      </c>
      <c r="AB16" s="125">
        <v>7.2202166064981865E-3</v>
      </c>
      <c r="AC16" s="124">
        <v>94</v>
      </c>
      <c r="AD16" s="57">
        <v>93</v>
      </c>
      <c r="AE16" s="125">
        <v>1.0638297872340385E-2</v>
      </c>
      <c r="AF16" s="124">
        <v>25</v>
      </c>
      <c r="AG16" s="57">
        <v>22</v>
      </c>
      <c r="AH16" s="125">
        <v>0.12</v>
      </c>
      <c r="AI16" s="124">
        <v>12</v>
      </c>
      <c r="AJ16" s="57">
        <v>9</v>
      </c>
      <c r="AK16" s="108">
        <v>0.25</v>
      </c>
      <c r="AL16" s="41"/>
    </row>
    <row r="17" spans="1:38" s="4" customFormat="1" ht="86.25" customHeight="1" x14ac:dyDescent="0.25">
      <c r="A17" s="43" t="s">
        <v>25</v>
      </c>
      <c r="B17" s="102"/>
      <c r="C17" s="81">
        <v>10</v>
      </c>
      <c r="D17" s="51" t="s">
        <v>24</v>
      </c>
      <c r="E17" s="127">
        <v>1690</v>
      </c>
      <c r="F17" s="56">
        <v>789</v>
      </c>
      <c r="G17" s="126">
        <v>0.53313609467455625</v>
      </c>
      <c r="H17" s="127">
        <v>110</v>
      </c>
      <c r="I17" s="56">
        <v>54</v>
      </c>
      <c r="J17" s="126">
        <v>0.50909090909090904</v>
      </c>
      <c r="K17" s="127">
        <v>15</v>
      </c>
      <c r="L17" s="56">
        <v>7</v>
      </c>
      <c r="M17" s="126">
        <v>0.53333333333333333</v>
      </c>
      <c r="N17" s="127">
        <v>250</v>
      </c>
      <c r="O17" s="56">
        <v>187</v>
      </c>
      <c r="P17" s="128">
        <v>0.252</v>
      </c>
      <c r="Q17" s="127">
        <v>234</v>
      </c>
      <c r="R17" s="56">
        <v>94</v>
      </c>
      <c r="S17" s="126">
        <v>0.59829059829059827</v>
      </c>
      <c r="T17" s="127">
        <v>197</v>
      </c>
      <c r="U17" s="56">
        <v>42</v>
      </c>
      <c r="V17" s="126">
        <v>0.78680203045685282</v>
      </c>
      <c r="W17" s="127">
        <v>548</v>
      </c>
      <c r="X17" s="56">
        <v>344</v>
      </c>
      <c r="Y17" s="128">
        <v>0.37226277372262773</v>
      </c>
      <c r="Z17" s="127">
        <v>29</v>
      </c>
      <c r="AA17" s="56">
        <v>0</v>
      </c>
      <c r="AB17" s="126">
        <v>1</v>
      </c>
      <c r="AC17" s="127">
        <v>54</v>
      </c>
      <c r="AD17" s="56">
        <v>0</v>
      </c>
      <c r="AE17" s="126">
        <v>1</v>
      </c>
      <c r="AF17" s="127">
        <v>107</v>
      </c>
      <c r="AG17" s="56">
        <v>1</v>
      </c>
      <c r="AH17" s="126">
        <v>0.99065420560747663</v>
      </c>
      <c r="AI17" s="127">
        <v>146</v>
      </c>
      <c r="AJ17" s="56">
        <v>60</v>
      </c>
      <c r="AK17" s="109">
        <v>0.58904109589041098</v>
      </c>
      <c r="AL17" s="41"/>
    </row>
    <row r="18" spans="1:38" s="4" customFormat="1" ht="86.25" customHeight="1" x14ac:dyDescent="0.25">
      <c r="A18" s="43" t="s">
        <v>27</v>
      </c>
      <c r="B18" s="102"/>
      <c r="C18" s="75">
        <v>11</v>
      </c>
      <c r="D18" s="27" t="s">
        <v>26</v>
      </c>
      <c r="E18" s="124">
        <v>2546</v>
      </c>
      <c r="F18" s="57">
        <v>1465</v>
      </c>
      <c r="G18" s="125">
        <v>0.42458758837391986</v>
      </c>
      <c r="H18" s="124">
        <v>168</v>
      </c>
      <c r="I18" s="57">
        <v>116</v>
      </c>
      <c r="J18" s="125">
        <v>0.30952380952380953</v>
      </c>
      <c r="K18" s="124">
        <v>2</v>
      </c>
      <c r="L18" s="57">
        <v>0</v>
      </c>
      <c r="M18" s="126">
        <v>1</v>
      </c>
      <c r="N18" s="124">
        <v>227</v>
      </c>
      <c r="O18" s="57">
        <v>160</v>
      </c>
      <c r="P18" s="125">
        <v>0.29515418502202639</v>
      </c>
      <c r="Q18" s="124">
        <v>148</v>
      </c>
      <c r="R18" s="57">
        <v>87</v>
      </c>
      <c r="S18" s="125">
        <v>0.41216216216216217</v>
      </c>
      <c r="T18" s="124">
        <v>76</v>
      </c>
      <c r="U18" s="57">
        <v>36</v>
      </c>
      <c r="V18" s="126">
        <v>0.52631578947368429</v>
      </c>
      <c r="W18" s="124">
        <v>462</v>
      </c>
      <c r="X18" s="57">
        <v>248</v>
      </c>
      <c r="Y18" s="125">
        <v>0.46320346320346317</v>
      </c>
      <c r="Z18" s="124">
        <v>146</v>
      </c>
      <c r="AA18" s="57">
        <v>134</v>
      </c>
      <c r="AB18" s="125">
        <v>8.2191780821917804E-2</v>
      </c>
      <c r="AC18" s="124">
        <v>633</v>
      </c>
      <c r="AD18" s="57">
        <v>317</v>
      </c>
      <c r="AE18" s="126">
        <v>0.49921011058451814</v>
      </c>
      <c r="AF18" s="124">
        <v>481</v>
      </c>
      <c r="AG18" s="57">
        <v>239</v>
      </c>
      <c r="AH18" s="126">
        <v>0.50311850311850304</v>
      </c>
      <c r="AI18" s="124">
        <v>203</v>
      </c>
      <c r="AJ18" s="57">
        <v>128</v>
      </c>
      <c r="AK18" s="108">
        <v>0.36945812807881773</v>
      </c>
      <c r="AL18" s="41"/>
    </row>
    <row r="19" spans="1:38" s="4" customFormat="1" ht="86.25" customHeight="1" x14ac:dyDescent="0.25">
      <c r="A19" s="43" t="s">
        <v>29</v>
      </c>
      <c r="B19" s="102"/>
      <c r="C19" s="81">
        <v>12</v>
      </c>
      <c r="D19" s="51" t="s">
        <v>28</v>
      </c>
      <c r="E19" s="127">
        <v>2139</v>
      </c>
      <c r="F19" s="56">
        <v>1672</v>
      </c>
      <c r="G19" s="128">
        <v>0.21832632071061242</v>
      </c>
      <c r="H19" s="127">
        <v>279</v>
      </c>
      <c r="I19" s="56">
        <v>227</v>
      </c>
      <c r="J19" s="128">
        <v>0.18637992831541217</v>
      </c>
      <c r="K19" s="127">
        <v>10</v>
      </c>
      <c r="L19" s="56">
        <v>4</v>
      </c>
      <c r="M19" s="126">
        <v>0.6</v>
      </c>
      <c r="N19" s="127">
        <v>563</v>
      </c>
      <c r="O19" s="56">
        <v>490</v>
      </c>
      <c r="P19" s="128">
        <v>0.12966252220248664</v>
      </c>
      <c r="Q19" s="127">
        <v>431</v>
      </c>
      <c r="R19" s="56">
        <v>405</v>
      </c>
      <c r="S19" s="128">
        <v>6.0324825986078912E-2</v>
      </c>
      <c r="T19" s="127">
        <v>20</v>
      </c>
      <c r="U19" s="56">
        <v>4</v>
      </c>
      <c r="V19" s="126">
        <v>0.8</v>
      </c>
      <c r="W19" s="127">
        <v>110</v>
      </c>
      <c r="X19" s="56">
        <v>107</v>
      </c>
      <c r="Y19" s="128">
        <v>2.7272727272727226E-2</v>
      </c>
      <c r="Z19" s="127">
        <v>60</v>
      </c>
      <c r="AA19" s="56">
        <v>26</v>
      </c>
      <c r="AB19" s="126">
        <v>0.56666666666666665</v>
      </c>
      <c r="AC19" s="127">
        <v>429</v>
      </c>
      <c r="AD19" s="56">
        <v>181</v>
      </c>
      <c r="AE19" s="126">
        <v>0.57808857808857805</v>
      </c>
      <c r="AF19" s="127">
        <v>60</v>
      </c>
      <c r="AG19" s="56">
        <v>55</v>
      </c>
      <c r="AH19" s="128">
        <v>8.333333333333337E-2</v>
      </c>
      <c r="AI19" s="127">
        <v>177</v>
      </c>
      <c r="AJ19" s="56">
        <v>173</v>
      </c>
      <c r="AK19" s="107">
        <v>2.2598870056497189E-2</v>
      </c>
      <c r="AL19" s="41"/>
    </row>
    <row r="20" spans="1:38" s="4" customFormat="1" ht="86.25" customHeight="1" x14ac:dyDescent="0.25">
      <c r="A20" s="43" t="s">
        <v>31</v>
      </c>
      <c r="B20" s="102"/>
      <c r="C20" s="75">
        <v>13</v>
      </c>
      <c r="D20" s="27" t="s">
        <v>30</v>
      </c>
      <c r="E20" s="124">
        <v>2078</v>
      </c>
      <c r="F20" s="57">
        <v>680</v>
      </c>
      <c r="G20" s="126">
        <v>0.67276227141482192</v>
      </c>
      <c r="H20" s="124">
        <v>195</v>
      </c>
      <c r="I20" s="57">
        <v>82</v>
      </c>
      <c r="J20" s="126">
        <v>0.57948717948717943</v>
      </c>
      <c r="K20" s="124">
        <v>5</v>
      </c>
      <c r="L20" s="57">
        <v>3</v>
      </c>
      <c r="M20" s="125">
        <v>0.4</v>
      </c>
      <c r="N20" s="124">
        <v>310</v>
      </c>
      <c r="O20" s="57">
        <v>143</v>
      </c>
      <c r="P20" s="126">
        <v>0.53870967741935483</v>
      </c>
      <c r="Q20" s="124">
        <v>488</v>
      </c>
      <c r="R20" s="57">
        <v>205</v>
      </c>
      <c r="S20" s="126">
        <v>0.57991803278688525</v>
      </c>
      <c r="T20" s="124">
        <v>1</v>
      </c>
      <c r="U20" s="57">
        <v>1</v>
      </c>
      <c r="V20" s="125">
        <v>0</v>
      </c>
      <c r="W20" s="124">
        <v>403</v>
      </c>
      <c r="X20" s="57">
        <v>159</v>
      </c>
      <c r="Y20" s="126">
        <v>0.60545905707196024</v>
      </c>
      <c r="Z20" s="124">
        <v>100</v>
      </c>
      <c r="AA20" s="57">
        <v>19</v>
      </c>
      <c r="AB20" s="126">
        <v>0.81</v>
      </c>
      <c r="AC20" s="124">
        <v>425</v>
      </c>
      <c r="AD20" s="57">
        <v>38</v>
      </c>
      <c r="AE20" s="126">
        <v>0.9105882352941177</v>
      </c>
      <c r="AF20" s="124">
        <v>132</v>
      </c>
      <c r="AG20" s="57">
        <v>20</v>
      </c>
      <c r="AH20" s="126">
        <v>0.84848484848484851</v>
      </c>
      <c r="AI20" s="124">
        <v>19</v>
      </c>
      <c r="AJ20" s="57">
        <v>10</v>
      </c>
      <c r="AK20" s="108">
        <v>0.47368421052631582</v>
      </c>
      <c r="AL20" s="41"/>
    </row>
    <row r="21" spans="1:38" s="4" customFormat="1" ht="86.25" customHeight="1" thickBot="1" x14ac:dyDescent="0.3">
      <c r="A21" s="44" t="s">
        <v>33</v>
      </c>
      <c r="B21" s="102"/>
      <c r="C21" s="84">
        <v>14</v>
      </c>
      <c r="D21" s="85" t="s">
        <v>32</v>
      </c>
      <c r="E21" s="129">
        <v>6317</v>
      </c>
      <c r="F21" s="110">
        <v>3167</v>
      </c>
      <c r="G21" s="130">
        <v>0.4986544245686243</v>
      </c>
      <c r="H21" s="129">
        <v>37</v>
      </c>
      <c r="I21" s="110">
        <v>15</v>
      </c>
      <c r="J21" s="130">
        <v>0.59459459459459452</v>
      </c>
      <c r="K21" s="129">
        <v>304</v>
      </c>
      <c r="L21" s="110">
        <v>122</v>
      </c>
      <c r="M21" s="130">
        <v>0.59868421052631571</v>
      </c>
      <c r="N21" s="129">
        <v>502</v>
      </c>
      <c r="O21" s="110">
        <v>289</v>
      </c>
      <c r="P21" s="131">
        <v>0.42430278884462147</v>
      </c>
      <c r="Q21" s="129">
        <v>184</v>
      </c>
      <c r="R21" s="110">
        <v>46</v>
      </c>
      <c r="S21" s="130">
        <v>0.75</v>
      </c>
      <c r="T21" s="129">
        <v>103</v>
      </c>
      <c r="U21" s="110">
        <v>32</v>
      </c>
      <c r="V21" s="130">
        <v>0.68932038834951459</v>
      </c>
      <c r="W21" s="129">
        <v>2068</v>
      </c>
      <c r="X21" s="110">
        <v>1149</v>
      </c>
      <c r="Y21" s="131">
        <v>0.44439071566731136</v>
      </c>
      <c r="Z21" s="129">
        <v>75</v>
      </c>
      <c r="AA21" s="110">
        <v>8</v>
      </c>
      <c r="AB21" s="130">
        <v>0.89333333333333331</v>
      </c>
      <c r="AC21" s="129">
        <v>910</v>
      </c>
      <c r="AD21" s="110">
        <v>238</v>
      </c>
      <c r="AE21" s="130">
        <v>0.7384615384615385</v>
      </c>
      <c r="AF21" s="129">
        <v>185</v>
      </c>
      <c r="AG21" s="110">
        <v>154</v>
      </c>
      <c r="AH21" s="131">
        <v>0.16756756756756752</v>
      </c>
      <c r="AI21" s="129">
        <v>1949</v>
      </c>
      <c r="AJ21" s="110">
        <v>1114</v>
      </c>
      <c r="AK21" s="111">
        <v>0.42842483324781944</v>
      </c>
      <c r="AL21" s="41"/>
    </row>
    <row r="22" spans="1:38" ht="15.75" x14ac:dyDescent="0.25">
      <c r="A22" s="1"/>
      <c r="B22" s="9"/>
      <c r="C22" s="5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9"/>
    </row>
    <row r="23" spans="1:38" ht="15.75" x14ac:dyDescent="0.25">
      <c r="A23" s="1"/>
      <c r="B23" s="9"/>
      <c r="C23" s="5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9"/>
    </row>
    <row r="24" spans="1:38" customFormat="1" ht="33" customHeight="1" x14ac:dyDescent="0.25">
      <c r="A24" s="2"/>
      <c r="B24" s="29"/>
      <c r="C24" s="12"/>
      <c r="D24" s="253" t="s">
        <v>51</v>
      </c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12"/>
      <c r="U24" s="12"/>
      <c r="V24" s="12"/>
      <c r="W24" s="12"/>
      <c r="X24" s="12"/>
      <c r="Y24" s="11"/>
      <c r="Z24" s="11"/>
      <c r="AA24" s="11"/>
      <c r="AB24" s="11"/>
      <c r="AC24" s="11"/>
      <c r="AD24" s="11"/>
      <c r="AE24" s="25"/>
      <c r="AF24" s="11"/>
      <c r="AG24" s="11"/>
      <c r="AH24" s="11"/>
      <c r="AI24" s="11"/>
      <c r="AJ24" s="11"/>
      <c r="AK24" s="11"/>
      <c r="AL24" s="42"/>
    </row>
    <row r="25" spans="1:38" ht="15.75" x14ac:dyDescent="0.25">
      <c r="A25" s="1"/>
      <c r="B25" s="9"/>
      <c r="C25" s="5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9"/>
    </row>
    <row r="26" spans="1:38" ht="54" customHeight="1" x14ac:dyDescent="0.25">
      <c r="A26" s="1"/>
      <c r="B26" s="9"/>
      <c r="C26" s="5"/>
      <c r="D26" s="6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9"/>
    </row>
    <row r="27" spans="1:38" ht="15.75" x14ac:dyDescent="0.25">
      <c r="A27" s="1"/>
      <c r="B27" s="9"/>
      <c r="C27" s="5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9"/>
    </row>
    <row r="28" spans="1:38" ht="15.75" x14ac:dyDescent="0.25">
      <c r="A28" s="1"/>
      <c r="B28" s="9"/>
      <c r="C28" s="5"/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</row>
    <row r="29" spans="1:38" ht="15.75" x14ac:dyDescent="0.25">
      <c r="A29" s="1"/>
      <c r="B29" s="9"/>
      <c r="C29" s="5"/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</row>
    <row r="30" spans="1:38" ht="15.75" x14ac:dyDescent="0.25">
      <c r="A30" s="1"/>
      <c r="B30" s="9"/>
      <c r="C30" s="5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"/>
    </row>
    <row r="31" spans="1:38" ht="15.75" x14ac:dyDescent="0.25">
      <c r="A31" s="1"/>
      <c r="B31" s="9"/>
      <c r="C31" s="5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</row>
    <row r="32" spans="1:38" ht="15.75" x14ac:dyDescent="0.25">
      <c r="A32" s="1"/>
      <c r="B32" s="9"/>
      <c r="C32" s="5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</row>
    <row r="33" spans="1:38" ht="15.75" x14ac:dyDescent="0.25">
      <c r="A33" s="1"/>
      <c r="B33" s="9"/>
      <c r="C33" s="5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</row>
    <row r="34" spans="1:38" ht="15.75" x14ac:dyDescent="0.25">
      <c r="A34" s="1"/>
      <c r="B34" s="9"/>
      <c r="C34" s="5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</row>
    <row r="35" spans="1:38" ht="15.75" x14ac:dyDescent="0.25">
      <c r="A35" s="1"/>
      <c r="B35" s="9"/>
      <c r="C35" s="5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</row>
    <row r="36" spans="1:38" ht="15.75" x14ac:dyDescent="0.25">
      <c r="A36" s="1"/>
      <c r="B36" s="9"/>
      <c r="C36" s="5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</row>
    <row r="37" spans="1:38" ht="15.75" x14ac:dyDescent="0.25">
      <c r="A37" s="1"/>
      <c r="B37" s="9"/>
      <c r="C37" s="5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38" ht="15.75" x14ac:dyDescent="0.25">
      <c r="A38" s="1"/>
      <c r="B38" s="9"/>
      <c r="C38" s="5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</row>
    <row r="39" spans="1:38" ht="15.75" x14ac:dyDescent="0.25">
      <c r="A39" s="1"/>
      <c r="B39" s="9"/>
      <c r="C39" s="5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38" ht="15.75" x14ac:dyDescent="0.25">
      <c r="A40" s="1"/>
      <c r="B40" s="9"/>
      <c r="C40" s="5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38" ht="15.75" x14ac:dyDescent="0.25">
      <c r="A41" s="1"/>
      <c r="B41" s="9"/>
      <c r="C41" s="5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38" ht="15.75" x14ac:dyDescent="0.25">
      <c r="A42" s="1"/>
      <c r="B42" s="9"/>
      <c r="C42" s="5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38" ht="15.75" x14ac:dyDescent="0.25">
      <c r="A43" s="1"/>
      <c r="B43" s="9"/>
      <c r="C43" s="5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38" ht="15.75" x14ac:dyDescent="0.25">
      <c r="A44" s="1"/>
      <c r="B44" s="9"/>
      <c r="C44" s="5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38" ht="15.75" x14ac:dyDescent="0.25">
      <c r="A45" s="1"/>
      <c r="B45" s="9"/>
      <c r="C45" s="5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38" ht="15.75" x14ac:dyDescent="0.25">
      <c r="A46" s="1"/>
      <c r="B46" s="9"/>
      <c r="C46" s="5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38" ht="15.75" x14ac:dyDescent="0.25">
      <c r="A47" s="1"/>
      <c r="B47" s="9"/>
      <c r="C47" s="5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9"/>
    </row>
    <row r="48" spans="1:38" ht="15.75" x14ac:dyDescent="0.25">
      <c r="A48" s="1"/>
      <c r="B48" s="9"/>
      <c r="C48" s="5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9"/>
    </row>
    <row r="49" spans="1:38" ht="15.75" x14ac:dyDescent="0.25">
      <c r="A49" s="1"/>
      <c r="B49" s="9"/>
      <c r="C49" s="5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9"/>
    </row>
    <row r="50" spans="1:38" ht="15.75" x14ac:dyDescent="0.25">
      <c r="A50" s="1"/>
      <c r="B50" s="9"/>
      <c r="C50" s="5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9"/>
    </row>
    <row r="51" spans="1:38" ht="15.75" x14ac:dyDescent="0.25">
      <c r="A51" s="1"/>
      <c r="B51" s="9"/>
      <c r="C51" s="5"/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</row>
  </sheetData>
  <mergeCells count="6">
    <mergeCell ref="AG1:AJ1"/>
    <mergeCell ref="D24:S24"/>
    <mergeCell ref="A4:A6"/>
    <mergeCell ref="C4:C6"/>
    <mergeCell ref="D4:D6"/>
    <mergeCell ref="E4:G5"/>
  </mergeCells>
  <printOptions horizontalCentered="1"/>
  <pageMargins left="7.874015748031496E-2" right="7.874015748031496E-2" top="0.39370078740157483" bottom="0.19685039370078741" header="0" footer="0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Январ-феврал</vt:lpstr>
      <vt:lpstr>Январ-sentyabr </vt:lpstr>
      <vt:lpstr>1а илова</vt:lpstr>
      <vt:lpstr>2 илова</vt:lpstr>
      <vt:lpstr>2а илова</vt:lpstr>
      <vt:lpstr>'1а илова'!Область_печати</vt:lpstr>
      <vt:lpstr>'2 илова'!Область_печати</vt:lpstr>
      <vt:lpstr>'2а илова'!Область_печати</vt:lpstr>
      <vt:lpstr>'Январ-sentyabr '!Область_печати</vt:lpstr>
      <vt:lpstr>'Январ-феврал'!Область_печати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Xamidulla Abdullaev</dc:creator>
  <cp:lastModifiedBy>Nigina A. A'zamova</cp:lastModifiedBy>
  <cp:lastPrinted>2026-09-28T14:43:20Z</cp:lastPrinted>
  <dcterms:created xsi:type="dcterms:W3CDTF">2025-01-14T06:04:09Z</dcterms:created>
  <dcterms:modified xsi:type="dcterms:W3CDTF">2026-10-12T07:06:25Z</dcterms:modified>
</cp:coreProperties>
</file>